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C:\Users\cternot\Desktop\"/>
    </mc:Choice>
  </mc:AlternateContent>
  <xr:revisionPtr revIDLastSave="0" documentId="13_ncr:1_{1AAA32BA-0423-435C-A6CF-329DCDDF8AEE}" xr6:coauthVersionLast="37" xr6:coauthVersionMax="45" xr10:uidLastSave="{00000000-0000-0000-0000-000000000000}"/>
  <bookViews>
    <workbookView xWindow="34290" yWindow="6290" windowWidth="34560" windowHeight="15440" activeTab="1" xr2:uid="{00000000-000D-0000-FFFF-FFFF00000000}"/>
  </bookViews>
  <sheets>
    <sheet name="Explications" sheetId="10" r:id="rId1"/>
    <sheet name="Calculs" sheetId="16" r:id="rId2"/>
    <sheet name="Tableau récapitulatif" sheetId="13" r:id="rId3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6" i="16" l="1"/>
  <c r="BC4" i="16"/>
  <c r="BC6" i="16" s="1"/>
  <c r="BC7" i="16" s="1"/>
  <c r="BC10" i="16" s="1"/>
  <c r="BC12" i="16" s="1"/>
  <c r="BC13" i="16" s="1"/>
  <c r="BC16" i="16" s="1"/>
  <c r="BC18" i="16" s="1"/>
  <c r="BC19" i="16" s="1"/>
  <c r="BC22" i="16" s="1"/>
  <c r="BC24" i="16" s="1"/>
  <c r="BC25" i="16" s="1"/>
  <c r="BC28" i="16" s="1"/>
  <c r="BC30" i="16" s="1"/>
  <c r="BC31" i="16" s="1"/>
  <c r="BC34" i="16" s="1"/>
  <c r="BC36" i="16" s="1"/>
  <c r="BC37" i="16" s="1"/>
  <c r="BC40" i="16" s="1"/>
  <c r="BC42" i="16" s="1"/>
  <c r="BC43" i="16" s="1"/>
  <c r="BC46" i="16" s="1"/>
  <c r="BC48" i="16" s="1"/>
  <c r="BC49" i="16" s="1"/>
  <c r="BC52" i="16" s="1"/>
  <c r="BC54" i="16" s="1"/>
  <c r="BC55" i="16" s="1"/>
  <c r="BC58" i="16" s="1"/>
  <c r="BC60" i="16" s="1"/>
  <c r="BC61" i="16" s="1"/>
  <c r="BC64" i="16" s="1"/>
  <c r="BC66" i="16" s="1"/>
  <c r="BC67" i="16" s="1"/>
  <c r="BC70" i="16" s="1"/>
  <c r="BC72" i="16" s="1"/>
  <c r="BC73" i="16" s="1"/>
  <c r="BC76" i="16" s="1"/>
  <c r="BC78" i="16" s="1"/>
  <c r="BC79" i="16" s="1"/>
  <c r="BC82" i="16" s="1"/>
  <c r="BC84" i="16" s="1"/>
  <c r="BC85" i="16" s="1"/>
  <c r="BC88" i="16" s="1"/>
  <c r="BC90" i="16" s="1"/>
  <c r="BC91" i="16" s="1"/>
  <c r="BC94" i="16" s="1"/>
  <c r="BC96" i="16" s="1"/>
  <c r="BC97" i="16" s="1"/>
  <c r="BC100" i="16" s="1"/>
  <c r="BC102" i="16" s="1"/>
  <c r="BC103" i="16" s="1"/>
  <c r="BC106" i="16" s="1"/>
  <c r="BC108" i="16" s="1"/>
  <c r="BC109" i="16" s="1"/>
  <c r="BC112" i="16" s="1"/>
  <c r="BC114" i="16" s="1"/>
  <c r="BC115" i="16" s="1"/>
  <c r="BC118" i="16" s="1"/>
  <c r="BC120" i="16" s="1"/>
  <c r="BC121" i="16" s="1"/>
  <c r="BC124" i="16" s="1"/>
  <c r="BC126" i="16" s="1"/>
  <c r="BC127" i="16" s="1"/>
  <c r="BC130" i="16" s="1"/>
  <c r="BC132" i="16" s="1"/>
  <c r="BC133" i="16" s="1"/>
  <c r="BC136" i="16" s="1"/>
  <c r="BC138" i="16" s="1"/>
  <c r="BC139" i="16" s="1"/>
  <c r="BC142" i="16" s="1"/>
  <c r="BC144" i="16" s="1"/>
  <c r="BC145" i="16" s="1"/>
  <c r="BC148" i="16" s="1"/>
  <c r="BC150" i="16" s="1"/>
  <c r="BC151" i="16" s="1"/>
  <c r="BC154" i="16" s="1"/>
  <c r="BC156" i="16" s="1"/>
  <c r="BC157" i="16" s="1"/>
  <c r="BC160" i="16" s="1"/>
  <c r="BC162" i="16" s="1"/>
  <c r="BC163" i="16" s="1"/>
  <c r="BC166" i="16" s="1"/>
  <c r="BC168" i="16" s="1"/>
  <c r="BC169" i="16" s="1"/>
  <c r="BC172" i="16" s="1"/>
  <c r="BC174" i="16" s="1"/>
  <c r="BC175" i="16" s="1"/>
  <c r="BC178" i="16" s="1"/>
  <c r="BC180" i="16" s="1"/>
  <c r="BC181" i="16" s="1"/>
  <c r="BC184" i="16" s="1"/>
  <c r="BC186" i="16" s="1"/>
  <c r="BC187" i="16" s="1"/>
  <c r="BC190" i="16" s="1"/>
  <c r="BC192" i="16" s="1"/>
  <c r="BC193" i="16" s="1"/>
  <c r="BC196" i="16" s="1"/>
  <c r="BC198" i="16" s="1"/>
  <c r="BC199" i="16" s="1"/>
  <c r="BC202" i="16" s="1"/>
  <c r="BC204" i="16" s="1"/>
  <c r="BC205" i="16" s="1"/>
  <c r="BC208" i="16" s="1"/>
  <c r="BC210" i="16" s="1"/>
  <c r="BC211" i="16" s="1"/>
  <c r="BC214" i="16" s="1"/>
  <c r="BC216" i="16" s="1"/>
  <c r="BC217" i="16" s="1"/>
  <c r="BC220" i="16" s="1"/>
  <c r="BC222" i="16" s="1"/>
  <c r="BC223" i="16" s="1"/>
  <c r="BC226" i="16" s="1"/>
  <c r="BC228" i="16" s="1"/>
  <c r="BC229" i="16" s="1"/>
  <c r="BC232" i="16" s="1"/>
  <c r="BC234" i="16" s="1"/>
  <c r="BC235" i="16" s="1"/>
  <c r="BC238" i="16" s="1"/>
  <c r="BC240" i="16" s="1"/>
  <c r="BC241" i="16" s="1"/>
  <c r="BC244" i="16" s="1"/>
  <c r="BC246" i="16" s="1"/>
  <c r="BC247" i="16" s="1"/>
  <c r="BC250" i="16" s="1"/>
  <c r="BC252" i="16" s="1"/>
  <c r="BC253" i="16" s="1"/>
  <c r="BC256" i="16" s="1"/>
  <c r="BC258" i="16" s="1"/>
  <c r="BC259" i="16" s="1"/>
  <c r="BC262" i="16" s="1"/>
  <c r="BC264" i="16" s="1"/>
  <c r="BC265" i="16" s="1"/>
  <c r="BC268" i="16" s="1"/>
  <c r="BC270" i="16" s="1"/>
  <c r="BC271" i="16" s="1"/>
  <c r="BC274" i="16" s="1"/>
  <c r="BC276" i="16" s="1"/>
  <c r="BC277" i="16" s="1"/>
  <c r="BC280" i="16" s="1"/>
  <c r="BC282" i="16" s="1"/>
  <c r="BC283" i="16" s="1"/>
  <c r="BC286" i="16" s="1"/>
  <c r="BC288" i="16" s="1"/>
  <c r="BC289" i="16" s="1"/>
  <c r="BC292" i="16" s="1"/>
  <c r="BC294" i="16" s="1"/>
  <c r="BC295" i="16" s="1"/>
  <c r="BC298" i="16" s="1"/>
  <c r="BC300" i="16" s="1"/>
  <c r="BC301" i="16" s="1"/>
  <c r="BC304" i="16" s="1"/>
  <c r="BC306" i="16" s="1"/>
  <c r="BC307" i="16" s="1"/>
  <c r="BC310" i="16" s="1"/>
  <c r="BC312" i="16" s="1"/>
  <c r="BC313" i="16" s="1"/>
  <c r="BC316" i="16" s="1"/>
  <c r="BC318" i="16" s="1"/>
  <c r="BC319" i="16" s="1"/>
  <c r="BC322" i="16" s="1"/>
  <c r="BC324" i="16" s="1"/>
  <c r="BC325" i="16" s="1"/>
  <c r="BC328" i="16" s="1"/>
  <c r="BC330" i="16" s="1"/>
  <c r="BC331" i="16" s="1"/>
  <c r="BC334" i="16" s="1"/>
  <c r="BC336" i="16" s="1"/>
  <c r="BC337" i="16" s="1"/>
  <c r="BC340" i="16" s="1"/>
  <c r="BC342" i="16" s="1"/>
  <c r="BC343" i="16" s="1"/>
  <c r="BC346" i="16" s="1"/>
  <c r="BC348" i="16" s="1"/>
  <c r="BC349" i="16" s="1"/>
  <c r="BC352" i="16" s="1"/>
  <c r="BC354" i="16" s="1"/>
  <c r="BC355" i="16" s="1"/>
  <c r="BC358" i="16" s="1"/>
  <c r="BC360" i="16" s="1"/>
  <c r="BC361" i="16" s="1"/>
  <c r="BC364" i="16" s="1"/>
  <c r="BC366" i="16" s="1"/>
  <c r="BC367" i="16" s="1"/>
  <c r="BC370" i="16" s="1"/>
  <c r="BC372" i="16" s="1"/>
  <c r="BC373" i="16" s="1"/>
  <c r="BC376" i="16" s="1"/>
  <c r="BC378" i="16" s="1"/>
  <c r="BC379" i="16" s="1"/>
  <c r="BC382" i="16" s="1"/>
  <c r="BC384" i="16" s="1"/>
  <c r="BC385" i="16" s="1"/>
  <c r="BC388" i="16" s="1"/>
  <c r="BC390" i="16" s="1"/>
  <c r="BC391" i="16" s="1"/>
  <c r="BC394" i="16" s="1"/>
  <c r="BC396" i="16" s="1"/>
  <c r="BC397" i="16" s="1"/>
  <c r="BC400" i="16" s="1"/>
  <c r="BC402" i="16" s="1"/>
  <c r="BC403" i="16" s="1"/>
  <c r="BC406" i="16" s="1"/>
  <c r="BC408" i="16" s="1"/>
  <c r="BC409" i="16" s="1"/>
  <c r="BC412" i="16" s="1"/>
  <c r="BC414" i="16" s="1"/>
  <c r="BC415" i="16" s="1"/>
  <c r="BC418" i="16" s="1"/>
  <c r="BC420" i="16" s="1"/>
  <c r="BC421" i="16" s="1"/>
  <c r="BC424" i="16" s="1"/>
  <c r="BC426" i="16" s="1"/>
  <c r="BC427" i="16" s="1"/>
  <c r="BC430" i="16" s="1"/>
  <c r="BC432" i="16" s="1"/>
  <c r="BC433" i="16" s="1"/>
  <c r="BC436" i="16" s="1"/>
  <c r="BC438" i="16" s="1"/>
  <c r="BC439" i="16" s="1"/>
  <c r="BC442" i="16" s="1"/>
  <c r="BC444" i="16" s="1"/>
  <c r="BC445" i="16" s="1"/>
  <c r="BC448" i="16" s="1"/>
  <c r="BC450" i="16" s="1"/>
  <c r="BC451" i="16" s="1"/>
  <c r="BC454" i="16" s="1"/>
  <c r="BC456" i="16" s="1"/>
  <c r="BC457" i="16" s="1"/>
  <c r="BC460" i="16" s="1"/>
  <c r="BC462" i="16" s="1"/>
  <c r="BC463" i="16" s="1"/>
  <c r="BC466" i="16" s="1"/>
  <c r="BC468" i="16" s="1"/>
  <c r="BC469" i="16" s="1"/>
  <c r="BC472" i="16" s="1"/>
  <c r="BC474" i="16" s="1"/>
  <c r="BC475" i="16" s="1"/>
  <c r="BC478" i="16" s="1"/>
  <c r="BC480" i="16" s="1"/>
  <c r="BC481" i="16" s="1"/>
  <c r="BC484" i="16" s="1"/>
  <c r="BC486" i="16" s="1"/>
  <c r="BC487" i="16" s="1"/>
  <c r="BC490" i="16" s="1"/>
  <c r="BC492" i="16" s="1"/>
  <c r="BC493" i="16" s="1"/>
  <c r="BC496" i="16" s="1"/>
  <c r="BC498" i="16" s="1"/>
  <c r="BC499" i="16" s="1"/>
  <c r="BC502" i="16" s="1"/>
  <c r="BC504" i="16" s="1"/>
  <c r="BC505" i="16" s="1"/>
  <c r="BC508" i="16" s="1"/>
  <c r="BC510" i="16" s="1"/>
  <c r="BC511" i="16" s="1"/>
  <c r="BC514" i="16" s="1"/>
  <c r="BC516" i="16" s="1"/>
  <c r="BC517" i="16" s="1"/>
  <c r="BC520" i="16" s="1"/>
  <c r="BC522" i="16" s="1"/>
  <c r="BC523" i="16" s="1"/>
  <c r="BC526" i="16" s="1"/>
  <c r="BC528" i="16" s="1"/>
  <c r="BC529" i="16" s="1"/>
  <c r="BC532" i="16" s="1"/>
  <c r="BC534" i="16" s="1"/>
  <c r="BC535" i="16" s="1"/>
  <c r="BC538" i="16" s="1"/>
  <c r="BC540" i="16" s="1"/>
  <c r="BC541" i="16" s="1"/>
  <c r="BC544" i="16" s="1"/>
  <c r="BC546" i="16" s="1"/>
  <c r="BC547" i="16" s="1"/>
  <c r="BC550" i="16" s="1"/>
  <c r="BC552" i="16" s="1"/>
  <c r="BC553" i="16" s="1"/>
  <c r="BC556" i="16" s="1"/>
  <c r="BC558" i="16" s="1"/>
  <c r="BC559" i="16" s="1"/>
  <c r="BC562" i="16" s="1"/>
  <c r="BC564" i="16" s="1"/>
  <c r="BC565" i="16" s="1"/>
  <c r="BC568" i="16" s="1"/>
  <c r="BC570" i="16" s="1"/>
  <c r="BC571" i="16" s="1"/>
  <c r="BC574" i="16" s="1"/>
  <c r="BC576" i="16" s="1"/>
  <c r="BC577" i="16" s="1"/>
  <c r="BC580" i="16" s="1"/>
  <c r="BC582" i="16" s="1"/>
  <c r="BC583" i="16" s="1"/>
  <c r="BC586" i="16" s="1"/>
  <c r="BC588" i="16" s="1"/>
  <c r="BC589" i="16" s="1"/>
  <c r="BC592" i="16" s="1"/>
  <c r="BC594" i="16" s="1"/>
  <c r="BC595" i="16" s="1"/>
  <c r="BC598" i="16" s="1"/>
  <c r="BE4" i="16"/>
  <c r="BE6" i="16" s="1"/>
  <c r="BE7" i="16" s="1"/>
  <c r="BE10" i="16" s="1"/>
  <c r="BE12" i="16" s="1"/>
  <c r="BE13" i="16" s="1"/>
  <c r="BE16" i="16" s="1"/>
  <c r="BE18" i="16" s="1"/>
  <c r="BE19" i="16" s="1"/>
  <c r="BE22" i="16" s="1"/>
  <c r="BE24" i="16" s="1"/>
  <c r="BE25" i="16" s="1"/>
  <c r="BE28" i="16" s="1"/>
  <c r="BE30" i="16" s="1"/>
  <c r="BE31" i="16" s="1"/>
  <c r="BE34" i="16" s="1"/>
  <c r="BE36" i="16" s="1"/>
  <c r="BE37" i="16" s="1"/>
  <c r="BE40" i="16" s="1"/>
  <c r="BE42" i="16" s="1"/>
  <c r="BE43" i="16" s="1"/>
  <c r="BE46" i="16" s="1"/>
  <c r="BE48" i="16" s="1"/>
  <c r="BE49" i="16" s="1"/>
  <c r="BE52" i="16" s="1"/>
  <c r="BE54" i="16" s="1"/>
  <c r="BE55" i="16" s="1"/>
  <c r="BE58" i="16" s="1"/>
  <c r="BE60" i="16" s="1"/>
  <c r="BE61" i="16" s="1"/>
  <c r="BE64" i="16" s="1"/>
  <c r="BE66" i="16" s="1"/>
  <c r="BE67" i="16" s="1"/>
  <c r="BE70" i="16" s="1"/>
  <c r="BE72" i="16" s="1"/>
  <c r="BE73" i="16" s="1"/>
  <c r="BE76" i="16" s="1"/>
  <c r="BE78" i="16" s="1"/>
  <c r="BE79" i="16" s="1"/>
  <c r="BE82" i="16" s="1"/>
  <c r="BE84" i="16" s="1"/>
  <c r="BE85" i="16" s="1"/>
  <c r="BE88" i="16" s="1"/>
  <c r="BE90" i="16" s="1"/>
  <c r="BE91" i="16" s="1"/>
  <c r="BE94" i="16" s="1"/>
  <c r="BE96" i="16" s="1"/>
  <c r="BE97" i="16" s="1"/>
  <c r="BE100" i="16" s="1"/>
  <c r="BE102" i="16" s="1"/>
  <c r="BE103" i="16" s="1"/>
  <c r="BE106" i="16" s="1"/>
  <c r="BE108" i="16" s="1"/>
  <c r="BE109" i="16" s="1"/>
  <c r="BE112" i="16" s="1"/>
  <c r="BE114" i="16" s="1"/>
  <c r="BE115" i="16" s="1"/>
  <c r="BE118" i="16" s="1"/>
  <c r="BE120" i="16" s="1"/>
  <c r="BE121" i="16" s="1"/>
  <c r="BE124" i="16" s="1"/>
  <c r="BE126" i="16" s="1"/>
  <c r="BE127" i="16" s="1"/>
  <c r="BE130" i="16" s="1"/>
  <c r="BE132" i="16" s="1"/>
  <c r="BE133" i="16" s="1"/>
  <c r="BE136" i="16" s="1"/>
  <c r="BE138" i="16" s="1"/>
  <c r="BE139" i="16" s="1"/>
  <c r="BE142" i="16" s="1"/>
  <c r="BE144" i="16" s="1"/>
  <c r="BE145" i="16" s="1"/>
  <c r="BE148" i="16" s="1"/>
  <c r="BE150" i="16" s="1"/>
  <c r="BE151" i="16" s="1"/>
  <c r="BE154" i="16" s="1"/>
  <c r="BE156" i="16" s="1"/>
  <c r="BE157" i="16" s="1"/>
  <c r="BE160" i="16" s="1"/>
  <c r="BE162" i="16" s="1"/>
  <c r="BE163" i="16" s="1"/>
  <c r="BE166" i="16" s="1"/>
  <c r="BE168" i="16" s="1"/>
  <c r="BE169" i="16" s="1"/>
  <c r="BE172" i="16" s="1"/>
  <c r="BE174" i="16" s="1"/>
  <c r="BE175" i="16" s="1"/>
  <c r="BE178" i="16" s="1"/>
  <c r="BE180" i="16" s="1"/>
  <c r="BE181" i="16" s="1"/>
  <c r="BE184" i="16" s="1"/>
  <c r="BE186" i="16" s="1"/>
  <c r="BE187" i="16" s="1"/>
  <c r="BE190" i="16" s="1"/>
  <c r="BE192" i="16" s="1"/>
  <c r="BE193" i="16" s="1"/>
  <c r="BE196" i="16" s="1"/>
  <c r="BE198" i="16" s="1"/>
  <c r="BE199" i="16" s="1"/>
  <c r="BE202" i="16" s="1"/>
  <c r="BE204" i="16" s="1"/>
  <c r="BE205" i="16" s="1"/>
  <c r="BE208" i="16" s="1"/>
  <c r="BE210" i="16" s="1"/>
  <c r="BE211" i="16" s="1"/>
  <c r="BE214" i="16" s="1"/>
  <c r="BE216" i="16" s="1"/>
  <c r="BE217" i="16" s="1"/>
  <c r="BE220" i="16" s="1"/>
  <c r="BE222" i="16" s="1"/>
  <c r="BE223" i="16" s="1"/>
  <c r="BE226" i="16" s="1"/>
  <c r="BE228" i="16" s="1"/>
  <c r="BE229" i="16" s="1"/>
  <c r="BE232" i="16" s="1"/>
  <c r="BE234" i="16" s="1"/>
  <c r="BE235" i="16" s="1"/>
  <c r="BE238" i="16" s="1"/>
  <c r="BE240" i="16" s="1"/>
  <c r="BE241" i="16" s="1"/>
  <c r="BE244" i="16" s="1"/>
  <c r="BE246" i="16" s="1"/>
  <c r="BE247" i="16" s="1"/>
  <c r="BE250" i="16" s="1"/>
  <c r="BE252" i="16" s="1"/>
  <c r="BE253" i="16" s="1"/>
  <c r="BE256" i="16" s="1"/>
  <c r="BE258" i="16" s="1"/>
  <c r="BE259" i="16" s="1"/>
  <c r="BE262" i="16" s="1"/>
  <c r="BE264" i="16" s="1"/>
  <c r="BE265" i="16" s="1"/>
  <c r="BE268" i="16" s="1"/>
  <c r="BE270" i="16" s="1"/>
  <c r="BE271" i="16" s="1"/>
  <c r="BE274" i="16" s="1"/>
  <c r="BE276" i="16" s="1"/>
  <c r="BE277" i="16" s="1"/>
  <c r="BE280" i="16" s="1"/>
  <c r="BE282" i="16" s="1"/>
  <c r="BE283" i="16" s="1"/>
  <c r="BE286" i="16" s="1"/>
  <c r="BE288" i="16" s="1"/>
  <c r="BE289" i="16" s="1"/>
  <c r="BE292" i="16" s="1"/>
  <c r="BE294" i="16" s="1"/>
  <c r="BE295" i="16" s="1"/>
  <c r="BE298" i="16" s="1"/>
  <c r="BE300" i="16" s="1"/>
  <c r="BE301" i="16" s="1"/>
  <c r="BE304" i="16" s="1"/>
  <c r="BE306" i="16" s="1"/>
  <c r="BE307" i="16" s="1"/>
  <c r="BE310" i="16" s="1"/>
  <c r="BE312" i="16" s="1"/>
  <c r="BE313" i="16" s="1"/>
  <c r="BE316" i="16" s="1"/>
  <c r="BE318" i="16" s="1"/>
  <c r="BE319" i="16" s="1"/>
  <c r="BE322" i="16" s="1"/>
  <c r="BE324" i="16" s="1"/>
  <c r="BE325" i="16" s="1"/>
  <c r="BE328" i="16" s="1"/>
  <c r="BE330" i="16" s="1"/>
  <c r="BE331" i="16" s="1"/>
  <c r="BE334" i="16" s="1"/>
  <c r="BE336" i="16" s="1"/>
  <c r="BE337" i="16" s="1"/>
  <c r="BE340" i="16" s="1"/>
  <c r="BE342" i="16" s="1"/>
  <c r="BE343" i="16" s="1"/>
  <c r="BE346" i="16" s="1"/>
  <c r="BE348" i="16" s="1"/>
  <c r="BE349" i="16" s="1"/>
  <c r="BE352" i="16" s="1"/>
  <c r="BE354" i="16" s="1"/>
  <c r="BE355" i="16" s="1"/>
  <c r="BE358" i="16" s="1"/>
  <c r="BE360" i="16" s="1"/>
  <c r="BE361" i="16" s="1"/>
  <c r="BE364" i="16" s="1"/>
  <c r="BE366" i="16" s="1"/>
  <c r="BE367" i="16" s="1"/>
  <c r="BE370" i="16" s="1"/>
  <c r="BE372" i="16" s="1"/>
  <c r="BE373" i="16" s="1"/>
  <c r="BE376" i="16" s="1"/>
  <c r="BE378" i="16" s="1"/>
  <c r="BE379" i="16" s="1"/>
  <c r="BE382" i="16" s="1"/>
  <c r="BE384" i="16" s="1"/>
  <c r="BE385" i="16" s="1"/>
  <c r="BE388" i="16" s="1"/>
  <c r="BE390" i="16" s="1"/>
  <c r="BE391" i="16" s="1"/>
  <c r="BE394" i="16" s="1"/>
  <c r="BE396" i="16" s="1"/>
  <c r="BE397" i="16" s="1"/>
  <c r="BE400" i="16" s="1"/>
  <c r="BE402" i="16" s="1"/>
  <c r="BE403" i="16" s="1"/>
  <c r="BE406" i="16" s="1"/>
  <c r="BE408" i="16" s="1"/>
  <c r="BE409" i="16" s="1"/>
  <c r="BE412" i="16" s="1"/>
  <c r="BE414" i="16" s="1"/>
  <c r="BE415" i="16" s="1"/>
  <c r="BE418" i="16" s="1"/>
  <c r="BE420" i="16" s="1"/>
  <c r="BE421" i="16" s="1"/>
  <c r="BE424" i="16" s="1"/>
  <c r="BE426" i="16" s="1"/>
  <c r="BE427" i="16" s="1"/>
  <c r="BE430" i="16" s="1"/>
  <c r="BE432" i="16" s="1"/>
  <c r="BE433" i="16" s="1"/>
  <c r="BE436" i="16" s="1"/>
  <c r="BE438" i="16" s="1"/>
  <c r="BE439" i="16" s="1"/>
  <c r="BE442" i="16" s="1"/>
  <c r="BE444" i="16" s="1"/>
  <c r="BE445" i="16" s="1"/>
  <c r="BE448" i="16" s="1"/>
  <c r="BE450" i="16" s="1"/>
  <c r="BE451" i="16" s="1"/>
  <c r="BE454" i="16" s="1"/>
  <c r="BE456" i="16" s="1"/>
  <c r="BE457" i="16" s="1"/>
  <c r="BE460" i="16" s="1"/>
  <c r="BE462" i="16" s="1"/>
  <c r="BE463" i="16" s="1"/>
  <c r="BE466" i="16" s="1"/>
  <c r="BE468" i="16" s="1"/>
  <c r="BE469" i="16" s="1"/>
  <c r="BE472" i="16" s="1"/>
  <c r="BE474" i="16" s="1"/>
  <c r="BE475" i="16" s="1"/>
  <c r="BE478" i="16" s="1"/>
  <c r="BE480" i="16" s="1"/>
  <c r="BE481" i="16" s="1"/>
  <c r="BE484" i="16" s="1"/>
  <c r="BE486" i="16" s="1"/>
  <c r="BE487" i="16" s="1"/>
  <c r="BE490" i="16" s="1"/>
  <c r="BE492" i="16" s="1"/>
  <c r="BE493" i="16" s="1"/>
  <c r="BE496" i="16" s="1"/>
  <c r="BE498" i="16" s="1"/>
  <c r="BE499" i="16" s="1"/>
  <c r="BE502" i="16" s="1"/>
  <c r="BE504" i="16" s="1"/>
  <c r="BE505" i="16" s="1"/>
  <c r="BE508" i="16" s="1"/>
  <c r="BE510" i="16" s="1"/>
  <c r="BE511" i="16" s="1"/>
  <c r="BE514" i="16" s="1"/>
  <c r="BE516" i="16" s="1"/>
  <c r="BE517" i="16" s="1"/>
  <c r="BE520" i="16" s="1"/>
  <c r="BE522" i="16" s="1"/>
  <c r="BE523" i="16" s="1"/>
  <c r="BE526" i="16" s="1"/>
  <c r="BE528" i="16" s="1"/>
  <c r="BE529" i="16" s="1"/>
  <c r="BE532" i="16" s="1"/>
  <c r="BE534" i="16" s="1"/>
  <c r="BE535" i="16" s="1"/>
  <c r="BE538" i="16" s="1"/>
  <c r="BE540" i="16" s="1"/>
  <c r="BE541" i="16" s="1"/>
  <c r="BE544" i="16" s="1"/>
  <c r="BE546" i="16" s="1"/>
  <c r="BE547" i="16" s="1"/>
  <c r="BE550" i="16" s="1"/>
  <c r="BE552" i="16" s="1"/>
  <c r="BE553" i="16" s="1"/>
  <c r="BE556" i="16" s="1"/>
  <c r="BE558" i="16" s="1"/>
  <c r="BE559" i="16" s="1"/>
  <c r="BE562" i="16" s="1"/>
  <c r="BE564" i="16" s="1"/>
  <c r="BE565" i="16" s="1"/>
  <c r="BE568" i="16" s="1"/>
  <c r="BE570" i="16" s="1"/>
  <c r="BE571" i="16" s="1"/>
  <c r="BE574" i="16" s="1"/>
  <c r="BE576" i="16" s="1"/>
  <c r="BE577" i="16" s="1"/>
  <c r="BE580" i="16" s="1"/>
  <c r="BE582" i="16" s="1"/>
  <c r="BE583" i="16" s="1"/>
  <c r="BE586" i="16" s="1"/>
  <c r="BE588" i="16" s="1"/>
  <c r="BE589" i="16" s="1"/>
  <c r="BE592" i="16" s="1"/>
  <c r="BE594" i="16" s="1"/>
  <c r="BE595" i="16" s="1"/>
  <c r="BE598" i="16" s="1"/>
  <c r="AS4" i="16"/>
  <c r="AS6" i="16" s="1"/>
  <c r="AM4" i="16"/>
  <c r="AM6" i="16" s="1"/>
  <c r="AK4" i="16"/>
  <c r="AK6" i="16" s="1"/>
  <c r="AI4" i="16"/>
  <c r="AI6" i="16" s="1"/>
  <c r="AG4" i="16"/>
  <c r="AG6" i="16" s="1"/>
  <c r="AE4" i="16"/>
  <c r="AE6" i="16" s="1"/>
  <c r="W4" i="16"/>
  <c r="W6" i="16" s="1"/>
  <c r="O4" i="16"/>
  <c r="O6" i="16" s="1"/>
  <c r="M4" i="16"/>
  <c r="M6" i="16" s="1"/>
  <c r="K4" i="16"/>
  <c r="I4" i="16"/>
  <c r="I6" i="16" s="1"/>
  <c r="G4" i="16"/>
  <c r="G6" i="16" s="1"/>
  <c r="E4" i="16"/>
  <c r="E6" i="16" s="1"/>
  <c r="E7" i="16" s="1"/>
  <c r="E10" i="16" s="1"/>
  <c r="E12" i="16" s="1"/>
  <c r="E13" i="16" s="1"/>
  <c r="E16" i="16" s="1"/>
  <c r="E18" i="16" s="1"/>
  <c r="E19" i="16" s="1"/>
  <c r="E22" i="16" s="1"/>
  <c r="E24" i="16" s="1"/>
  <c r="E25" i="16" s="1"/>
  <c r="E28" i="16" s="1"/>
  <c r="E30" i="16" s="1"/>
  <c r="E31" i="16" s="1"/>
  <c r="E34" i="16" s="1"/>
  <c r="E36" i="16" s="1"/>
  <c r="E37" i="16" s="1"/>
  <c r="E40" i="16" s="1"/>
  <c r="E42" i="16" s="1"/>
  <c r="E43" i="16" s="1"/>
  <c r="E46" i="16" s="1"/>
  <c r="E48" i="16" s="1"/>
  <c r="E49" i="16" s="1"/>
  <c r="E52" i="16" s="1"/>
  <c r="E54" i="16" s="1"/>
  <c r="E55" i="16" s="1"/>
  <c r="E58" i="16" s="1"/>
  <c r="E60" i="16" s="1"/>
  <c r="E61" i="16" s="1"/>
  <c r="E64" i="16" s="1"/>
  <c r="E66" i="16" s="1"/>
  <c r="E67" i="16" s="1"/>
  <c r="E70" i="16" s="1"/>
  <c r="E72" i="16" s="1"/>
  <c r="E73" i="16" s="1"/>
  <c r="E76" i="16" s="1"/>
  <c r="E78" i="16" s="1"/>
  <c r="C4" i="16"/>
  <c r="C6" i="16" s="1"/>
  <c r="E79" i="16" l="1"/>
  <c r="E82" i="16" s="1"/>
  <c r="E84" i="16" s="1"/>
  <c r="E85" i="16" s="1"/>
  <c r="E88" i="16" s="1"/>
  <c r="E90" i="16" s="1"/>
  <c r="E91" i="16" s="1"/>
  <c r="E94" i="16" s="1"/>
  <c r="E96" i="16" s="1"/>
  <c r="E97" i="16" s="1"/>
  <c r="E100" i="16" s="1"/>
  <c r="E102" i="16" s="1"/>
  <c r="E103" i="16" s="1"/>
  <c r="E106" i="16" s="1"/>
  <c r="E108" i="16" s="1"/>
  <c r="E109" i="16" s="1"/>
  <c r="E112" i="16" s="1"/>
  <c r="E114" i="16" s="1"/>
  <c r="E115" i="16" s="1"/>
  <c r="E118" i="16" s="1"/>
  <c r="E120" i="16" s="1"/>
  <c r="E121" i="16" s="1"/>
  <c r="E124" i="16" s="1"/>
  <c r="E126" i="16" s="1"/>
  <c r="E127" i="16" s="1"/>
  <c r="E130" i="16" s="1"/>
  <c r="E132" i="16" s="1"/>
  <c r="E133" i="16" s="1"/>
  <c r="E136" i="16" s="1"/>
  <c r="E138" i="16" s="1"/>
  <c r="E139" i="16" s="1"/>
  <c r="E142" i="16" s="1"/>
  <c r="E144" i="16" s="1"/>
  <c r="E145" i="16" s="1"/>
  <c r="E148" i="16" s="1"/>
  <c r="E150" i="16" s="1"/>
  <c r="E151" i="16" s="1"/>
  <c r="E154" i="16" s="1"/>
  <c r="C7" i="16"/>
  <c r="C10" i="16" s="1"/>
  <c r="Q6" i="16"/>
  <c r="Q4" i="16"/>
  <c r="S4" i="16" s="1"/>
  <c r="U4" i="16" s="1"/>
  <c r="S6" i="16"/>
  <c r="U6" i="16" s="1"/>
  <c r="Y6" i="16"/>
  <c r="AA6" i="16" s="1"/>
  <c r="AC6" i="16" s="1"/>
  <c r="Y4" i="16"/>
  <c r="AA4" i="16" s="1"/>
  <c r="AC4" i="16" s="1"/>
  <c r="V55" i="10"/>
  <c r="AU6" i="16" l="1"/>
  <c r="AW6" i="16" s="1"/>
  <c r="BA6" i="16" s="1"/>
  <c r="CB6" i="16" s="1"/>
  <c r="C12" i="16"/>
  <c r="E156" i="16"/>
  <c r="E157" i="16" s="1"/>
  <c r="E160" i="16" s="1"/>
  <c r="E162" i="16" s="1"/>
  <c r="E163" i="16" s="1"/>
  <c r="E166" i="16" s="1"/>
  <c r="E168" i="16" s="1"/>
  <c r="E169" i="16" s="1"/>
  <c r="E172" i="16" s="1"/>
  <c r="C13" i="16"/>
  <c r="C16" i="16" s="1"/>
  <c r="C18" i="16" s="1"/>
  <c r="C19" i="16" s="1"/>
  <c r="C22" i="16" s="1"/>
  <c r="CF6" i="16"/>
  <c r="AO6" i="16"/>
  <c r="AQ6" i="16" s="1"/>
  <c r="AY6" i="16" s="1"/>
  <c r="AU4" i="16"/>
  <c r="AW4" i="16" s="1"/>
  <c r="BA4" i="16" s="1"/>
  <c r="CJ4" i="16" s="1"/>
  <c r="CJ5" i="16" s="1"/>
  <c r="AO4" i="16"/>
  <c r="AQ4" i="16" s="1"/>
  <c r="AY4" i="16" s="1"/>
  <c r="C598" i="16"/>
  <c r="C601" i="16"/>
  <c r="BN4" i="16" l="1"/>
  <c r="BN5" i="16" s="1"/>
  <c r="CJ6" i="16"/>
  <c r="BI6" i="16"/>
  <c r="C24" i="16"/>
  <c r="E174" i="16"/>
  <c r="E175" i="16" s="1"/>
  <c r="E178" i="16" s="1"/>
  <c r="CH6" i="16"/>
  <c r="CD6" i="16"/>
  <c r="BZ6" i="16"/>
  <c r="BX6" i="16"/>
  <c r="BV6" i="16"/>
  <c r="BT6" i="16"/>
  <c r="BR6" i="16"/>
  <c r="BP6" i="16"/>
  <c r="BN6" i="16"/>
  <c r="BG6" i="16"/>
  <c r="BK6" i="16" s="1"/>
  <c r="CB4" i="16"/>
  <c r="CB5" i="16" s="1"/>
  <c r="BI4" i="16"/>
  <c r="CF4" i="16"/>
  <c r="CF5" i="16" s="1"/>
  <c r="BT4" i="16"/>
  <c r="BT5" i="16" s="1"/>
  <c r="BR4" i="16"/>
  <c r="BR5" i="16" s="1"/>
  <c r="BX4" i="16"/>
  <c r="BX5" i="16" s="1"/>
  <c r="BZ4" i="16"/>
  <c r="BZ5" i="16" s="1"/>
  <c r="CH4" i="16"/>
  <c r="CH5" i="16" s="1"/>
  <c r="BG4" i="16"/>
  <c r="BV4" i="16"/>
  <c r="BV5" i="16" s="1"/>
  <c r="BP4" i="16"/>
  <c r="BP5" i="16" s="1"/>
  <c r="CD4" i="16"/>
  <c r="CD5" i="16" s="1"/>
  <c r="E604" i="16"/>
  <c r="C604" i="16"/>
  <c r="E603" i="16"/>
  <c r="C603" i="16"/>
  <c r="E602" i="16"/>
  <c r="C602" i="16"/>
  <c r="E601" i="16"/>
  <c r="E600" i="16"/>
  <c r="C600" i="16"/>
  <c r="E599" i="16"/>
  <c r="C599" i="16"/>
  <c r="E598" i="16"/>
  <c r="C605" i="16"/>
  <c r="E605" i="16"/>
  <c r="E180" i="16" l="1"/>
  <c r="E181" i="16" s="1"/>
  <c r="E184" i="16" s="1"/>
  <c r="E186" i="16" s="1"/>
  <c r="E187" i="16" s="1"/>
  <c r="E190" i="16" s="1"/>
  <c r="E192" i="16" s="1"/>
  <c r="E193" i="16" s="1"/>
  <c r="E196" i="16" s="1"/>
  <c r="E198" i="16" s="1"/>
  <c r="E199" i="16" s="1"/>
  <c r="E202" i="16" s="1"/>
  <c r="E204" i="16" s="1"/>
  <c r="E205" i="16" s="1"/>
  <c r="E208" i="16" s="1"/>
  <c r="E210" i="16" s="1"/>
  <c r="E211" i="16" s="1"/>
  <c r="E214" i="16" s="1"/>
  <c r="E216" i="16" s="1"/>
  <c r="E217" i="16" s="1"/>
  <c r="E220" i="16" s="1"/>
  <c r="E222" i="16" s="1"/>
  <c r="E223" i="16" s="1"/>
  <c r="E226" i="16" s="1"/>
  <c r="E228" i="16" s="1"/>
  <c r="E229" i="16" s="1"/>
  <c r="E232" i="16" s="1"/>
  <c r="E234" i="16" s="1"/>
  <c r="E235" i="16" s="1"/>
  <c r="E238" i="16" s="1"/>
  <c r="E240" i="16" s="1"/>
  <c r="E241" i="16" s="1"/>
  <c r="E244" i="16" s="1"/>
  <c r="E246" i="16" s="1"/>
  <c r="E247" i="16" s="1"/>
  <c r="E250" i="16" s="1"/>
  <c r="E252" i="16" s="1"/>
  <c r="E253" i="16" s="1"/>
  <c r="E256" i="16" s="1"/>
  <c r="E258" i="16" s="1"/>
  <c r="E259" i="16" s="1"/>
  <c r="E262" i="16" s="1"/>
  <c r="E264" i="16" s="1"/>
  <c r="E265" i="16" s="1"/>
  <c r="E268" i="16" s="1"/>
  <c r="E270" i="16" s="1"/>
  <c r="E271" i="16" s="1"/>
  <c r="E274" i="16" s="1"/>
  <c r="E276" i="16" s="1"/>
  <c r="E277" i="16" s="1"/>
  <c r="E280" i="16" s="1"/>
  <c r="E282" i="16" s="1"/>
  <c r="E283" i="16" s="1"/>
  <c r="E286" i="16" s="1"/>
  <c r="E288" i="16" s="1"/>
  <c r="E289" i="16" s="1"/>
  <c r="E292" i="16" s="1"/>
  <c r="E294" i="16" s="1"/>
  <c r="E295" i="16" s="1"/>
  <c r="E298" i="16" s="1"/>
  <c r="E300" i="16" s="1"/>
  <c r="E301" i="16" s="1"/>
  <c r="E304" i="16" s="1"/>
  <c r="E306" i="16" s="1"/>
  <c r="E307" i="16" s="1"/>
  <c r="E310" i="16" s="1"/>
  <c r="E312" i="16" s="1"/>
  <c r="E313" i="16" s="1"/>
  <c r="E316" i="16" s="1"/>
  <c r="E318" i="16" s="1"/>
  <c r="E319" i="16" s="1"/>
  <c r="E322" i="16" s="1"/>
  <c r="E324" i="16" s="1"/>
  <c r="E325" i="16" s="1"/>
  <c r="E328" i="16" s="1"/>
  <c r="E330" i="16" s="1"/>
  <c r="E331" i="16" s="1"/>
  <c r="E334" i="16" s="1"/>
  <c r="E336" i="16" s="1"/>
  <c r="E337" i="16" s="1"/>
  <c r="E340" i="16" s="1"/>
  <c r="E342" i="16" s="1"/>
  <c r="E343" i="16" s="1"/>
  <c r="E346" i="16" s="1"/>
  <c r="E348" i="16" s="1"/>
  <c r="E349" i="16" s="1"/>
  <c r="E352" i="16" s="1"/>
  <c r="E354" i="16" s="1"/>
  <c r="E355" i="16" s="1"/>
  <c r="E358" i="16" s="1"/>
  <c r="E360" i="16" s="1"/>
  <c r="E361" i="16" s="1"/>
  <c r="E364" i="16" s="1"/>
  <c r="E366" i="16" s="1"/>
  <c r="E367" i="16" s="1"/>
  <c r="E370" i="16" s="1"/>
  <c r="E372" i="16" s="1"/>
  <c r="E373" i="16" s="1"/>
  <c r="E376" i="16" s="1"/>
  <c r="E378" i="16" s="1"/>
  <c r="E379" i="16" s="1"/>
  <c r="E382" i="16" s="1"/>
  <c r="E384" i="16" s="1"/>
  <c r="E385" i="16" s="1"/>
  <c r="E388" i="16" s="1"/>
  <c r="E390" i="16" s="1"/>
  <c r="E391" i="16" s="1"/>
  <c r="E394" i="16" s="1"/>
  <c r="E396" i="16" s="1"/>
  <c r="E397" i="16" s="1"/>
  <c r="E400" i="16" s="1"/>
  <c r="E402" i="16" s="1"/>
  <c r="E403" i="16" s="1"/>
  <c r="E406" i="16" s="1"/>
  <c r="E408" i="16" s="1"/>
  <c r="E409" i="16" s="1"/>
  <c r="E412" i="16" s="1"/>
  <c r="E414" i="16" s="1"/>
  <c r="E415" i="16" s="1"/>
  <c r="E418" i="16" s="1"/>
  <c r="E420" i="16" s="1"/>
  <c r="E421" i="16" s="1"/>
  <c r="E424" i="16" s="1"/>
  <c r="E426" i="16" s="1"/>
  <c r="E427" i="16" s="1"/>
  <c r="E430" i="16" s="1"/>
  <c r="E432" i="16" s="1"/>
  <c r="E433" i="16" s="1"/>
  <c r="E436" i="16" s="1"/>
  <c r="E438" i="16" s="1"/>
  <c r="E439" i="16" s="1"/>
  <c r="E442" i="16" s="1"/>
  <c r="E444" i="16" s="1"/>
  <c r="E445" i="16" s="1"/>
  <c r="E448" i="16" s="1"/>
  <c r="E450" i="16" s="1"/>
  <c r="E451" i="16" s="1"/>
  <c r="E454" i="16" s="1"/>
  <c r="E456" i="16" s="1"/>
  <c r="E457" i="16" s="1"/>
  <c r="E460" i="16" s="1"/>
  <c r="E462" i="16" s="1"/>
  <c r="E463" i="16" s="1"/>
  <c r="E466" i="16" s="1"/>
  <c r="E468" i="16" s="1"/>
  <c r="E469" i="16" s="1"/>
  <c r="E472" i="16" s="1"/>
  <c r="E474" i="16" s="1"/>
  <c r="E475" i="16" s="1"/>
  <c r="E478" i="16" s="1"/>
  <c r="E480" i="16" s="1"/>
  <c r="E481" i="16" s="1"/>
  <c r="E484" i="16" s="1"/>
  <c r="E486" i="16" s="1"/>
  <c r="E487" i="16" s="1"/>
  <c r="E490" i="16" s="1"/>
  <c r="E492" i="16" s="1"/>
  <c r="E493" i="16" s="1"/>
  <c r="E496" i="16" s="1"/>
  <c r="E498" i="16" s="1"/>
  <c r="E499" i="16" s="1"/>
  <c r="E502" i="16" s="1"/>
  <c r="E504" i="16" s="1"/>
  <c r="E505" i="16" s="1"/>
  <c r="E508" i="16" s="1"/>
  <c r="E510" i="16" s="1"/>
  <c r="E511" i="16" s="1"/>
  <c r="E514" i="16" s="1"/>
  <c r="E516" i="16" s="1"/>
  <c r="E517" i="16" s="1"/>
  <c r="E520" i="16" s="1"/>
  <c r="E522" i="16" s="1"/>
  <c r="E523" i="16" s="1"/>
  <c r="E526" i="16" s="1"/>
  <c r="E528" i="16" s="1"/>
  <c r="E529" i="16" s="1"/>
  <c r="E532" i="16" s="1"/>
  <c r="E534" i="16" s="1"/>
  <c r="E535" i="16" s="1"/>
  <c r="E538" i="16" s="1"/>
  <c r="E540" i="16" s="1"/>
  <c r="E541" i="16" s="1"/>
  <c r="E544" i="16" s="1"/>
  <c r="E546" i="16" s="1"/>
  <c r="E547" i="16" s="1"/>
  <c r="E550" i="16" s="1"/>
  <c r="E552" i="16" s="1"/>
  <c r="E553" i="16" s="1"/>
  <c r="E556" i="16" s="1"/>
  <c r="E558" i="16" s="1"/>
  <c r="E559" i="16" s="1"/>
  <c r="E562" i="16" s="1"/>
  <c r="E564" i="16" s="1"/>
  <c r="E565" i="16" s="1"/>
  <c r="E568" i="16" s="1"/>
  <c r="E570" i="16" s="1"/>
  <c r="E571" i="16" s="1"/>
  <c r="E574" i="16" s="1"/>
  <c r="E576" i="16" s="1"/>
  <c r="E577" i="16" s="1"/>
  <c r="E580" i="16" s="1"/>
  <c r="E582" i="16" s="1"/>
  <c r="E583" i="16" s="1"/>
  <c r="E586" i="16" s="1"/>
  <c r="E588" i="16" s="1"/>
  <c r="E589" i="16" s="1"/>
  <c r="E592" i="16" s="1"/>
  <c r="E594" i="16" s="1"/>
  <c r="E595" i="16" s="1"/>
  <c r="C25" i="16"/>
  <c r="C28" i="16" s="1"/>
  <c r="BK4" i="16"/>
  <c r="BE599" i="16"/>
  <c r="BE600" i="16" s="1"/>
  <c r="BE601" i="16" s="1"/>
  <c r="BE602" i="16" s="1"/>
  <c r="BE603" i="16" s="1"/>
  <c r="BE604" i="16" s="1"/>
  <c r="BE605" i="16" s="1"/>
  <c r="BC599" i="16"/>
  <c r="BC600" i="16" s="1"/>
  <c r="BC601" i="16" s="1"/>
  <c r="BC602" i="16" s="1"/>
  <c r="BC603" i="16" s="1"/>
  <c r="BC604" i="16" s="1"/>
  <c r="BC605" i="16" s="1"/>
  <c r="CM2" i="16"/>
  <c r="Y2" i="16"/>
  <c r="AA2" i="16" s="1"/>
  <c r="AC2" i="16" s="1"/>
  <c r="Q2" i="16"/>
  <c r="S2" i="16" s="1"/>
  <c r="U2" i="16" s="1"/>
  <c r="C30" i="16" l="1"/>
  <c r="CM6" i="16"/>
  <c r="CM12" i="16" s="1"/>
  <c r="CM18" i="16" s="1"/>
  <c r="CM24" i="16" s="1"/>
  <c r="CM30" i="16" s="1"/>
  <c r="CM36" i="16" s="1"/>
  <c r="CM42" i="16" s="1"/>
  <c r="CM48" i="16" s="1"/>
  <c r="CM54" i="16" s="1"/>
  <c r="CM60" i="16" s="1"/>
  <c r="CM66" i="16" s="1"/>
  <c r="CM72" i="16" s="1"/>
  <c r="CM78" i="16" s="1"/>
  <c r="CM84" i="16" s="1"/>
  <c r="CM90" i="16" s="1"/>
  <c r="CM96" i="16" s="1"/>
  <c r="CM102" i="16" s="1"/>
  <c r="CM108" i="16" s="1"/>
  <c r="CM114" i="16" s="1"/>
  <c r="CM120" i="16" s="1"/>
  <c r="CM126" i="16" s="1"/>
  <c r="CM132" i="16" s="1"/>
  <c r="CM138" i="16" s="1"/>
  <c r="CM144" i="16" s="1"/>
  <c r="CM150" i="16" s="1"/>
  <c r="CM156" i="16" s="1"/>
  <c r="CM162" i="16" s="1"/>
  <c r="CM168" i="16" s="1"/>
  <c r="CM174" i="16" s="1"/>
  <c r="CM180" i="16" s="1"/>
  <c r="CM186" i="16" s="1"/>
  <c r="CM192" i="16" s="1"/>
  <c r="CM198" i="16" s="1"/>
  <c r="CM204" i="16" s="1"/>
  <c r="CM210" i="16" s="1"/>
  <c r="CM216" i="16" s="1"/>
  <c r="CM222" i="16" s="1"/>
  <c r="CM228" i="16" s="1"/>
  <c r="CM234" i="16" s="1"/>
  <c r="CM240" i="16" s="1"/>
  <c r="CM246" i="16" s="1"/>
  <c r="CM252" i="16" s="1"/>
  <c r="CM258" i="16" s="1"/>
  <c r="CM264" i="16" s="1"/>
  <c r="CM270" i="16" s="1"/>
  <c r="CM276" i="16" s="1"/>
  <c r="CM282" i="16" s="1"/>
  <c r="CM288" i="16" s="1"/>
  <c r="CM294" i="16" s="1"/>
  <c r="CM300" i="16" s="1"/>
  <c r="CM306" i="16" s="1"/>
  <c r="CM312" i="16" s="1"/>
  <c r="CM318" i="16" s="1"/>
  <c r="CM324" i="16" s="1"/>
  <c r="CM330" i="16" s="1"/>
  <c r="CM336" i="16" s="1"/>
  <c r="CM342" i="16" s="1"/>
  <c r="CM348" i="16" s="1"/>
  <c r="CM354" i="16" s="1"/>
  <c r="CM360" i="16" s="1"/>
  <c r="CM366" i="16" s="1"/>
  <c r="CM372" i="16" s="1"/>
  <c r="CM378" i="16" s="1"/>
  <c r="CM384" i="16" s="1"/>
  <c r="CM390" i="16" s="1"/>
  <c r="CM396" i="16" s="1"/>
  <c r="CM402" i="16" s="1"/>
  <c r="CM408" i="16" s="1"/>
  <c r="CM414" i="16" s="1"/>
  <c r="CM420" i="16" s="1"/>
  <c r="CM426" i="16" s="1"/>
  <c r="CM432" i="16" s="1"/>
  <c r="CM438" i="16" s="1"/>
  <c r="CM444" i="16" s="1"/>
  <c r="CM450" i="16" s="1"/>
  <c r="CM456" i="16" s="1"/>
  <c r="CM462" i="16" s="1"/>
  <c r="CM468" i="16" s="1"/>
  <c r="CM474" i="16" s="1"/>
  <c r="CM480" i="16" s="1"/>
  <c r="CM486" i="16" s="1"/>
  <c r="CM492" i="16" s="1"/>
  <c r="CM498" i="16" s="1"/>
  <c r="CM504" i="16" s="1"/>
  <c r="CM510" i="16" s="1"/>
  <c r="CM516" i="16" s="1"/>
  <c r="CM522" i="16" s="1"/>
  <c r="CM528" i="16" s="1"/>
  <c r="CM534" i="16" s="1"/>
  <c r="CM540" i="16" s="1"/>
  <c r="CM546" i="16" s="1"/>
  <c r="CM552" i="16" s="1"/>
  <c r="CM558" i="16" s="1"/>
  <c r="CM564" i="16" s="1"/>
  <c r="CM570" i="16" s="1"/>
  <c r="CM576" i="16" s="1"/>
  <c r="CM582" i="16" s="1"/>
  <c r="CM588" i="16" s="1"/>
  <c r="CM594" i="16" s="1"/>
  <c r="AO2" i="16"/>
  <c r="AQ2" i="16" s="1"/>
  <c r="AY2" i="16" s="1"/>
  <c r="BG2" i="16" s="1"/>
  <c r="C3" i="13" s="1"/>
  <c r="AU2" i="16"/>
  <c r="AW2" i="16" s="1"/>
  <c r="BA2" i="16" s="1"/>
  <c r="C31" i="16" l="1"/>
  <c r="C34" i="16" s="1"/>
  <c r="DD6" i="16"/>
  <c r="AG7" i="16" s="1"/>
  <c r="AG10" i="16" s="1"/>
  <c r="AG12" i="16" s="1"/>
  <c r="DH6" i="16"/>
  <c r="AK7" i="16" s="1"/>
  <c r="AK10" i="16" s="1"/>
  <c r="AK12" i="16" s="1"/>
  <c r="DL6" i="16"/>
  <c r="AS7" i="16" s="1"/>
  <c r="AS10" i="16" s="1"/>
  <c r="AS12" i="16" s="1"/>
  <c r="CV6" i="16"/>
  <c r="M7" i="16" s="1"/>
  <c r="M10" i="16" s="1"/>
  <c r="M12" i="16" s="1"/>
  <c r="CR6" i="16"/>
  <c r="I7" i="16" s="1"/>
  <c r="I10" i="16" s="1"/>
  <c r="CZ6" i="16"/>
  <c r="W7" i="16" s="1"/>
  <c r="W10" i="16" s="1"/>
  <c r="W12" i="16" s="1"/>
  <c r="DB6" i="16"/>
  <c r="AE7" i="16" s="1"/>
  <c r="AE10" i="16" s="1"/>
  <c r="AE12" i="16" s="1"/>
  <c r="DJ6" i="16"/>
  <c r="AM7" i="16" s="1"/>
  <c r="AM10" i="16" s="1"/>
  <c r="AM12" i="16" s="1"/>
  <c r="CP6" i="16"/>
  <c r="G7" i="16" s="1"/>
  <c r="G10" i="16" s="1"/>
  <c r="CT6" i="16"/>
  <c r="K7" i="16" s="1"/>
  <c r="K10" i="16" s="1"/>
  <c r="K12" i="16" s="1"/>
  <c r="CX6" i="16"/>
  <c r="O7" i="16" s="1"/>
  <c r="O10" i="16" s="1"/>
  <c r="O12" i="16" s="1"/>
  <c r="DF6" i="16"/>
  <c r="AI7" i="16" s="1"/>
  <c r="AI10" i="16" s="1"/>
  <c r="AI12" i="16" s="1"/>
  <c r="CJ2" i="16"/>
  <c r="DL2" i="16" s="1"/>
  <c r="CB2" i="16"/>
  <c r="DD2" i="16" s="1"/>
  <c r="CF2" i="16"/>
  <c r="DH2" i="16" s="1"/>
  <c r="BI2" i="16"/>
  <c r="D3" i="13" s="1"/>
  <c r="CD2" i="16"/>
  <c r="DF2" i="16" s="1"/>
  <c r="BV2" i="16"/>
  <c r="CX2" i="16" s="1"/>
  <c r="BN2" i="16"/>
  <c r="CP2" i="16" s="1"/>
  <c r="BT2" i="16"/>
  <c r="CV2" i="16" s="1"/>
  <c r="BX2" i="16"/>
  <c r="CZ2" i="16" s="1"/>
  <c r="CH2" i="16"/>
  <c r="DJ2" i="16" s="1"/>
  <c r="BZ2" i="16"/>
  <c r="DB2" i="16" s="1"/>
  <c r="BR2" i="16"/>
  <c r="CT2" i="16" s="1"/>
  <c r="BP2" i="16"/>
  <c r="CR2" i="16" s="1"/>
  <c r="C36" i="16" l="1"/>
  <c r="G12" i="16"/>
  <c r="Q12" i="16" s="1"/>
  <c r="S12" i="16" s="1"/>
  <c r="U12" i="16" s="1"/>
  <c r="Q10" i="16"/>
  <c r="S10" i="16" s="1"/>
  <c r="U10" i="16" s="1"/>
  <c r="I12" i="16"/>
  <c r="Y12" i="16" s="1"/>
  <c r="AA12" i="16" s="1"/>
  <c r="AC12" i="16" s="1"/>
  <c r="Y10" i="16"/>
  <c r="AA10" i="16" s="1"/>
  <c r="AC10" i="16" s="1"/>
  <c r="AO10" i="16" s="1"/>
  <c r="AQ10" i="16" s="1"/>
  <c r="AY10" i="16" s="1"/>
  <c r="Q7" i="16"/>
  <c r="S7" i="16" s="1"/>
  <c r="U7" i="16" s="1"/>
  <c r="Y7" i="16"/>
  <c r="AA7" i="16" s="1"/>
  <c r="AC7" i="16" s="1"/>
  <c r="BK2" i="16"/>
  <c r="E3" i="13" s="1"/>
  <c r="AU10" i="16" l="1"/>
  <c r="AW10" i="16" s="1"/>
  <c r="BA10" i="16" s="1"/>
  <c r="BX10" i="16" s="1"/>
  <c r="BX11" i="16" s="1"/>
  <c r="AU12" i="16"/>
  <c r="AW12" i="16" s="1"/>
  <c r="BA12" i="16" s="1"/>
  <c r="AO12" i="16"/>
  <c r="AQ12" i="16" s="1"/>
  <c r="AY12" i="16" s="1"/>
  <c r="C37" i="16"/>
  <c r="C40" i="16" s="1"/>
  <c r="CD10" i="16"/>
  <c r="CD11" i="16" s="1"/>
  <c r="CH10" i="16"/>
  <c r="CH11" i="16" s="1"/>
  <c r="BG10" i="16"/>
  <c r="BZ10" i="16"/>
  <c r="BZ11" i="16" s="1"/>
  <c r="AU7" i="16"/>
  <c r="AW7" i="16" s="1"/>
  <c r="BA7" i="16" s="1"/>
  <c r="BI7" i="16" s="1"/>
  <c r="AO7" i="16"/>
  <c r="AQ7" i="16" s="1"/>
  <c r="AY7" i="16" s="1"/>
  <c r="BG7" i="16" s="1"/>
  <c r="BV10" i="16" l="1"/>
  <c r="BV11" i="16" s="1"/>
  <c r="BN10" i="16"/>
  <c r="BN11" i="16" s="1"/>
  <c r="BT10" i="16"/>
  <c r="BT11" i="16" s="1"/>
  <c r="BP10" i="16"/>
  <c r="BP11" i="16" s="1"/>
  <c r="C4" i="13"/>
  <c r="BG8" i="16"/>
  <c r="C42" i="16"/>
  <c r="D4" i="13"/>
  <c r="BI8" i="16"/>
  <c r="BN12" i="16"/>
  <c r="CP12" i="16" s="1"/>
  <c r="G13" i="16" s="1"/>
  <c r="BZ12" i="16"/>
  <c r="DB12" i="16" s="1"/>
  <c r="AE13" i="16" s="1"/>
  <c r="AE16" i="16" s="1"/>
  <c r="AE18" i="16" s="1"/>
  <c r="BG12" i="16"/>
  <c r="CD12" i="16"/>
  <c r="DF12" i="16" s="1"/>
  <c r="AI13" i="16" s="1"/>
  <c r="AI16" i="16" s="1"/>
  <c r="AI18" i="16" s="1"/>
  <c r="BP12" i="16"/>
  <c r="CR12" i="16" s="1"/>
  <c r="I13" i="16" s="1"/>
  <c r="BX12" i="16"/>
  <c r="CZ12" i="16" s="1"/>
  <c r="W13" i="16" s="1"/>
  <c r="W16" i="16" s="1"/>
  <c r="W18" i="16" s="1"/>
  <c r="BV12" i="16"/>
  <c r="CX12" i="16" s="1"/>
  <c r="O13" i="16" s="1"/>
  <c r="O16" i="16" s="1"/>
  <c r="O18" i="16" s="1"/>
  <c r="BT12" i="16"/>
  <c r="CV12" i="16" s="1"/>
  <c r="M13" i="16" s="1"/>
  <c r="M16" i="16" s="1"/>
  <c r="M18" i="16" s="1"/>
  <c r="BR12" i="16"/>
  <c r="CT12" i="16" s="1"/>
  <c r="K13" i="16" s="1"/>
  <c r="K16" i="16" s="1"/>
  <c r="K18" i="16" s="1"/>
  <c r="CH12" i="16"/>
  <c r="DJ12" i="16" s="1"/>
  <c r="AM13" i="16" s="1"/>
  <c r="AM16" i="16" s="1"/>
  <c r="AM18" i="16" s="1"/>
  <c r="CB12" i="16"/>
  <c r="DD12" i="16" s="1"/>
  <c r="AG13" i="16" s="1"/>
  <c r="AG16" i="16" s="1"/>
  <c r="AG18" i="16" s="1"/>
  <c r="CJ12" i="16"/>
  <c r="DL12" i="16" s="1"/>
  <c r="AS13" i="16" s="1"/>
  <c r="AS16" i="16" s="1"/>
  <c r="AS18" i="16" s="1"/>
  <c r="CF12" i="16"/>
  <c r="DH12" i="16" s="1"/>
  <c r="AK13" i="16" s="1"/>
  <c r="AK16" i="16" s="1"/>
  <c r="AK18" i="16" s="1"/>
  <c r="BI12" i="16"/>
  <c r="BR10" i="16"/>
  <c r="BR11" i="16" s="1"/>
  <c r="CF10" i="16"/>
  <c r="CF11" i="16" s="1"/>
  <c r="CB10" i="16"/>
  <c r="CB11" i="16" s="1"/>
  <c r="BI10" i="16"/>
  <c r="BK10" i="16" s="1"/>
  <c r="CJ10" i="16"/>
  <c r="CJ11" i="16" s="1"/>
  <c r="BK7" i="16"/>
  <c r="BK12" i="16" l="1"/>
  <c r="I16" i="16"/>
  <c r="Y13" i="16"/>
  <c r="AA13" i="16" s="1"/>
  <c r="AC13" i="16" s="1"/>
  <c r="C43" i="16"/>
  <c r="G16" i="16"/>
  <c r="Q13" i="16"/>
  <c r="S13" i="16" s="1"/>
  <c r="U13" i="16" s="1"/>
  <c r="E4" i="13"/>
  <c r="BK8" i="16"/>
  <c r="C46" i="16" l="1"/>
  <c r="AU13" i="16"/>
  <c r="AW13" i="16" s="1"/>
  <c r="BA13" i="16" s="1"/>
  <c r="BI13" i="16" s="1"/>
  <c r="AO13" i="16"/>
  <c r="AQ13" i="16" s="1"/>
  <c r="AY13" i="16" s="1"/>
  <c r="BG13" i="16" s="1"/>
  <c r="G18" i="16"/>
  <c r="Q18" i="16" s="1"/>
  <c r="S18" i="16" s="1"/>
  <c r="U18" i="16" s="1"/>
  <c r="Q16" i="16"/>
  <c r="S16" i="16" s="1"/>
  <c r="U16" i="16" s="1"/>
  <c r="I18" i="16"/>
  <c r="Y18" i="16" s="1"/>
  <c r="AA18" i="16" s="1"/>
  <c r="AC18" i="16" s="1"/>
  <c r="Y16" i="16"/>
  <c r="AA16" i="16" s="1"/>
  <c r="AC16" i="16" s="1"/>
  <c r="P93" i="10"/>
  <c r="X93" i="10"/>
  <c r="Z93" i="10" s="1"/>
  <c r="AB93" i="10" s="1"/>
  <c r="C5" i="13" l="1"/>
  <c r="BG14" i="16"/>
  <c r="AU16" i="16"/>
  <c r="AW16" i="16" s="1"/>
  <c r="BA16" i="16" s="1"/>
  <c r="AO16" i="16"/>
  <c r="AQ16" i="16" s="1"/>
  <c r="AY16" i="16" s="1"/>
  <c r="BK13" i="16"/>
  <c r="D5" i="13"/>
  <c r="BI14" i="16"/>
  <c r="AO18" i="16"/>
  <c r="AQ18" i="16" s="1"/>
  <c r="AY18" i="16" s="1"/>
  <c r="AU18" i="16"/>
  <c r="AW18" i="16" s="1"/>
  <c r="BA18" i="16" s="1"/>
  <c r="C48" i="16"/>
  <c r="R93" i="10"/>
  <c r="CJ18" i="16" l="1"/>
  <c r="DL18" i="16" s="1"/>
  <c r="AS19" i="16" s="1"/>
  <c r="AS22" i="16" s="1"/>
  <c r="AS24" i="16" s="1"/>
  <c r="BI18" i="16"/>
  <c r="CB18" i="16"/>
  <c r="DD18" i="16" s="1"/>
  <c r="AG19" i="16" s="1"/>
  <c r="AG22" i="16" s="1"/>
  <c r="AG24" i="16" s="1"/>
  <c r="CF18" i="16"/>
  <c r="DH18" i="16" s="1"/>
  <c r="AK19" i="16" s="1"/>
  <c r="AK22" i="16" s="1"/>
  <c r="AK24" i="16" s="1"/>
  <c r="BV16" i="16"/>
  <c r="BV17" i="16" s="1"/>
  <c r="BP16" i="16"/>
  <c r="BP17" i="16" s="1"/>
  <c r="BN16" i="16"/>
  <c r="BN17" i="16" s="1"/>
  <c r="CD16" i="16"/>
  <c r="CD17" i="16" s="1"/>
  <c r="BZ16" i="16"/>
  <c r="BZ17" i="16" s="1"/>
  <c r="BR16" i="16"/>
  <c r="BR17" i="16" s="1"/>
  <c r="BX16" i="16"/>
  <c r="BX17" i="16" s="1"/>
  <c r="BG16" i="16"/>
  <c r="BT16" i="16"/>
  <c r="BT17" i="16" s="1"/>
  <c r="CH16" i="16"/>
  <c r="CH17" i="16" s="1"/>
  <c r="C49" i="16"/>
  <c r="BK14" i="16"/>
  <c r="E5" i="13"/>
  <c r="BI16" i="16"/>
  <c r="CB16" i="16"/>
  <c r="CB17" i="16" s="1"/>
  <c r="CF16" i="16"/>
  <c r="CF17" i="16" s="1"/>
  <c r="CJ16" i="16"/>
  <c r="CJ17" i="16" s="1"/>
  <c r="BN18" i="16"/>
  <c r="CP18" i="16" s="1"/>
  <c r="G19" i="16" s="1"/>
  <c r="BV18" i="16"/>
  <c r="CX18" i="16" s="1"/>
  <c r="O19" i="16" s="1"/>
  <c r="O22" i="16" s="1"/>
  <c r="O24" i="16" s="1"/>
  <c r="BX18" i="16"/>
  <c r="CZ18" i="16" s="1"/>
  <c r="W19" i="16" s="1"/>
  <c r="W22" i="16" s="1"/>
  <c r="W24" i="16" s="1"/>
  <c r="BG18" i="16"/>
  <c r="CD18" i="16"/>
  <c r="DF18" i="16" s="1"/>
  <c r="AI19" i="16" s="1"/>
  <c r="AI22" i="16" s="1"/>
  <c r="AI24" i="16" s="1"/>
  <c r="BZ18" i="16"/>
  <c r="DB18" i="16" s="1"/>
  <c r="AE19" i="16" s="1"/>
  <c r="AE22" i="16" s="1"/>
  <c r="AE24" i="16" s="1"/>
  <c r="CH18" i="16"/>
  <c r="DJ18" i="16" s="1"/>
  <c r="AM19" i="16" s="1"/>
  <c r="AM22" i="16" s="1"/>
  <c r="AM24" i="16" s="1"/>
  <c r="BT18" i="16"/>
  <c r="CV18" i="16" s="1"/>
  <c r="M19" i="16" s="1"/>
  <c r="M22" i="16" s="1"/>
  <c r="M24" i="16" s="1"/>
  <c r="BR18" i="16"/>
  <c r="CT18" i="16" s="1"/>
  <c r="K19" i="16" s="1"/>
  <c r="K22" i="16" s="1"/>
  <c r="K24" i="16" s="1"/>
  <c r="BP18" i="16"/>
  <c r="CR18" i="16" s="1"/>
  <c r="I19" i="16" s="1"/>
  <c r="T93" i="10"/>
  <c r="BK18" i="16" l="1"/>
  <c r="BK16" i="16"/>
  <c r="C52" i="16"/>
  <c r="G22" i="16"/>
  <c r="Q19" i="16"/>
  <c r="S19" i="16" s="1"/>
  <c r="U19" i="16" s="1"/>
  <c r="I22" i="16"/>
  <c r="Y19" i="16"/>
  <c r="AA19" i="16" s="1"/>
  <c r="AC19" i="16" s="1"/>
  <c r="AT93" i="10"/>
  <c r="AV93" i="10" s="1"/>
  <c r="AZ93" i="10" s="1"/>
  <c r="AN93" i="10"/>
  <c r="AO19" i="16" l="1"/>
  <c r="AQ19" i="16" s="1"/>
  <c r="AY19" i="16" s="1"/>
  <c r="BG19" i="16" s="1"/>
  <c r="AU19" i="16"/>
  <c r="AW19" i="16" s="1"/>
  <c r="BA19" i="16" s="1"/>
  <c r="BI19" i="16" s="1"/>
  <c r="G24" i="16"/>
  <c r="Q24" i="16" s="1"/>
  <c r="S24" i="16" s="1"/>
  <c r="U24" i="16" s="1"/>
  <c r="Q22" i="16"/>
  <c r="S22" i="16" s="1"/>
  <c r="U22" i="16" s="1"/>
  <c r="I24" i="16"/>
  <c r="Y24" i="16" s="1"/>
  <c r="AA24" i="16" s="1"/>
  <c r="AC24" i="16" s="1"/>
  <c r="Y22" i="16"/>
  <c r="AA22" i="16" s="1"/>
  <c r="AC22" i="16" s="1"/>
  <c r="C54" i="16"/>
  <c r="AP93" i="10"/>
  <c r="AX93" i="10" s="1"/>
  <c r="B261" i="10"/>
  <c r="B212" i="10"/>
  <c r="BH93" i="10"/>
  <c r="B200" i="10"/>
  <c r="AO22" i="16" l="1"/>
  <c r="AQ22" i="16" s="1"/>
  <c r="AY22" i="16" s="1"/>
  <c r="AU22" i="16"/>
  <c r="AW22" i="16" s="1"/>
  <c r="BA22" i="16" s="1"/>
  <c r="C55" i="16"/>
  <c r="AU24" i="16"/>
  <c r="AW24" i="16" s="1"/>
  <c r="BA24" i="16" s="1"/>
  <c r="AO24" i="16"/>
  <c r="AQ24" i="16" s="1"/>
  <c r="AY24" i="16" s="1"/>
  <c r="BI20" i="16"/>
  <c r="D6" i="13"/>
  <c r="BG20" i="16"/>
  <c r="C6" i="13"/>
  <c r="BK19" i="16"/>
  <c r="B388" i="10"/>
  <c r="B364" i="10"/>
  <c r="B382" i="10"/>
  <c r="B358" i="10"/>
  <c r="B376" i="10"/>
  <c r="B370" i="10"/>
  <c r="BF93" i="10"/>
  <c r="BJ93" i="10" s="1"/>
  <c r="B255" i="10"/>
  <c r="B206" i="10"/>
  <c r="B194" i="10"/>
  <c r="BR24" i="16" l="1"/>
  <c r="CT24" i="16" s="1"/>
  <c r="K25" i="16" s="1"/>
  <c r="K28" i="16" s="1"/>
  <c r="K30" i="16" s="1"/>
  <c r="BX24" i="16"/>
  <c r="CZ24" i="16" s="1"/>
  <c r="W25" i="16" s="1"/>
  <c r="W28" i="16" s="1"/>
  <c r="W30" i="16" s="1"/>
  <c r="CH24" i="16"/>
  <c r="DJ24" i="16" s="1"/>
  <c r="AM25" i="16" s="1"/>
  <c r="AM28" i="16" s="1"/>
  <c r="AM30" i="16" s="1"/>
  <c r="BT24" i="16"/>
  <c r="CV24" i="16" s="1"/>
  <c r="M25" i="16" s="1"/>
  <c r="M28" i="16" s="1"/>
  <c r="M30" i="16" s="1"/>
  <c r="CD24" i="16"/>
  <c r="DF24" i="16" s="1"/>
  <c r="AI25" i="16" s="1"/>
  <c r="AI28" i="16" s="1"/>
  <c r="AI30" i="16" s="1"/>
  <c r="BV24" i="16"/>
  <c r="CX24" i="16" s="1"/>
  <c r="O25" i="16" s="1"/>
  <c r="O28" i="16" s="1"/>
  <c r="O30" i="16" s="1"/>
  <c r="BZ24" i="16"/>
  <c r="DB24" i="16" s="1"/>
  <c r="AE25" i="16" s="1"/>
  <c r="AE28" i="16" s="1"/>
  <c r="AE30" i="16" s="1"/>
  <c r="BP24" i="16"/>
  <c r="CR24" i="16" s="1"/>
  <c r="I25" i="16" s="1"/>
  <c r="BG24" i="16"/>
  <c r="BN24" i="16"/>
  <c r="CP24" i="16" s="1"/>
  <c r="G25" i="16" s="1"/>
  <c r="BK20" i="16"/>
  <c r="E6" i="13"/>
  <c r="C58" i="16"/>
  <c r="BI22" i="16"/>
  <c r="CB22" i="16"/>
  <c r="CB23" i="16" s="1"/>
  <c r="CF22" i="16"/>
  <c r="CF23" i="16" s="1"/>
  <c r="CJ22" i="16"/>
  <c r="CJ23" i="16" s="1"/>
  <c r="CB24" i="16"/>
  <c r="DD24" i="16" s="1"/>
  <c r="AG25" i="16" s="1"/>
  <c r="AG28" i="16" s="1"/>
  <c r="AG30" i="16" s="1"/>
  <c r="CF24" i="16"/>
  <c r="DH24" i="16" s="1"/>
  <c r="AK25" i="16" s="1"/>
  <c r="AK28" i="16" s="1"/>
  <c r="AK30" i="16" s="1"/>
  <c r="CJ24" i="16"/>
  <c r="DL24" i="16" s="1"/>
  <c r="AS25" i="16" s="1"/>
  <c r="AS28" i="16" s="1"/>
  <c r="AS30" i="16" s="1"/>
  <c r="BI24" i="16"/>
  <c r="CH22" i="16"/>
  <c r="CH23" i="16" s="1"/>
  <c r="BR22" i="16"/>
  <c r="BR23" i="16" s="1"/>
  <c r="BP22" i="16"/>
  <c r="BP23" i="16" s="1"/>
  <c r="BN22" i="16"/>
  <c r="BN23" i="16" s="1"/>
  <c r="CD22" i="16"/>
  <c r="CD23" i="16" s="1"/>
  <c r="BV22" i="16"/>
  <c r="BV23" i="16" s="1"/>
  <c r="BX22" i="16"/>
  <c r="BX23" i="16" s="1"/>
  <c r="BZ22" i="16"/>
  <c r="BZ23" i="16" s="1"/>
  <c r="BT22" i="16"/>
  <c r="BT23" i="16" s="1"/>
  <c r="BG22" i="16"/>
  <c r="BK22" i="16" s="1"/>
  <c r="BK24" i="16" l="1"/>
  <c r="C60" i="16"/>
  <c r="Q25" i="16"/>
  <c r="S25" i="16" s="1"/>
  <c r="U25" i="16" s="1"/>
  <c r="G28" i="16"/>
  <c r="Y25" i="16"/>
  <c r="AA25" i="16" s="1"/>
  <c r="AC25" i="16" s="1"/>
  <c r="I28" i="16"/>
  <c r="AO25" i="16" l="1"/>
  <c r="AQ25" i="16" s="1"/>
  <c r="AY25" i="16" s="1"/>
  <c r="BG25" i="16" s="1"/>
  <c r="AU25" i="16"/>
  <c r="AW25" i="16" s="1"/>
  <c r="BA25" i="16" s="1"/>
  <c r="BI25" i="16" s="1"/>
  <c r="I30" i="16"/>
  <c r="Y30" i="16" s="1"/>
  <c r="AA30" i="16" s="1"/>
  <c r="AC30" i="16" s="1"/>
  <c r="Y28" i="16"/>
  <c r="AA28" i="16" s="1"/>
  <c r="AC28" i="16" s="1"/>
  <c r="G30" i="16"/>
  <c r="Q30" i="16" s="1"/>
  <c r="S30" i="16" s="1"/>
  <c r="U30" i="16" s="1"/>
  <c r="Q28" i="16"/>
  <c r="S28" i="16" s="1"/>
  <c r="U28" i="16" s="1"/>
  <c r="C61" i="16"/>
  <c r="C64" i="16" s="1"/>
  <c r="C66" i="16" l="1"/>
  <c r="AU28" i="16"/>
  <c r="AW28" i="16" s="1"/>
  <c r="BA28" i="16" s="1"/>
  <c r="AO28" i="16"/>
  <c r="AQ28" i="16" s="1"/>
  <c r="AY28" i="16" s="1"/>
  <c r="BI26" i="16"/>
  <c r="D7" i="13"/>
  <c r="AU30" i="16"/>
  <c r="AW30" i="16" s="1"/>
  <c r="BA30" i="16" s="1"/>
  <c r="AO30" i="16"/>
  <c r="AQ30" i="16" s="1"/>
  <c r="AY30" i="16" s="1"/>
  <c r="C7" i="13"/>
  <c r="BG26" i="16"/>
  <c r="BK25" i="16"/>
  <c r="BI30" i="16" l="1"/>
  <c r="CF30" i="16"/>
  <c r="DH30" i="16" s="1"/>
  <c r="AK31" i="16" s="1"/>
  <c r="AK34" i="16" s="1"/>
  <c r="AK36" i="16" s="1"/>
  <c r="CB30" i="16"/>
  <c r="DD30" i="16" s="1"/>
  <c r="AG31" i="16" s="1"/>
  <c r="AG34" i="16" s="1"/>
  <c r="AG36" i="16" s="1"/>
  <c r="CJ30" i="16"/>
  <c r="DL30" i="16" s="1"/>
  <c r="AS31" i="16" s="1"/>
  <c r="AS34" i="16" s="1"/>
  <c r="AS36" i="16" s="1"/>
  <c r="BK26" i="16"/>
  <c r="E7" i="13"/>
  <c r="CH30" i="16"/>
  <c r="DJ30" i="16" s="1"/>
  <c r="AM31" i="16" s="1"/>
  <c r="AM34" i="16" s="1"/>
  <c r="AM36" i="16" s="1"/>
  <c r="CD30" i="16"/>
  <c r="DF30" i="16" s="1"/>
  <c r="AI31" i="16" s="1"/>
  <c r="AI34" i="16" s="1"/>
  <c r="AI36" i="16" s="1"/>
  <c r="BZ30" i="16"/>
  <c r="DB30" i="16" s="1"/>
  <c r="AE31" i="16" s="1"/>
  <c r="AE34" i="16" s="1"/>
  <c r="AE36" i="16" s="1"/>
  <c r="BX30" i="16"/>
  <c r="CZ30" i="16" s="1"/>
  <c r="W31" i="16" s="1"/>
  <c r="W34" i="16" s="1"/>
  <c r="W36" i="16" s="1"/>
  <c r="BV30" i="16"/>
  <c r="CX30" i="16" s="1"/>
  <c r="O31" i="16" s="1"/>
  <c r="O34" i="16" s="1"/>
  <c r="O36" i="16" s="1"/>
  <c r="BT30" i="16"/>
  <c r="CV30" i="16" s="1"/>
  <c r="M31" i="16" s="1"/>
  <c r="M34" i="16" s="1"/>
  <c r="M36" i="16" s="1"/>
  <c r="BP30" i="16"/>
  <c r="CR30" i="16" s="1"/>
  <c r="I31" i="16" s="1"/>
  <c r="BN30" i="16"/>
  <c r="CP30" i="16" s="1"/>
  <c r="G31" i="16" s="1"/>
  <c r="BG30" i="16"/>
  <c r="BK30" i="16" s="1"/>
  <c r="BR30" i="16"/>
  <c r="CT30" i="16" s="1"/>
  <c r="K31" i="16" s="1"/>
  <c r="K34" i="16" s="1"/>
  <c r="K36" i="16" s="1"/>
  <c r="BT28" i="16"/>
  <c r="BT29" i="16" s="1"/>
  <c r="BG28" i="16"/>
  <c r="BR28" i="16"/>
  <c r="BR29" i="16" s="1"/>
  <c r="BN28" i="16"/>
  <c r="BN29" i="16" s="1"/>
  <c r="CH28" i="16"/>
  <c r="CH29" i="16" s="1"/>
  <c r="BP28" i="16"/>
  <c r="BP29" i="16" s="1"/>
  <c r="CD28" i="16"/>
  <c r="CD29" i="16" s="1"/>
  <c r="BX28" i="16"/>
  <c r="BX29" i="16" s="1"/>
  <c r="BZ28" i="16"/>
  <c r="BZ29" i="16" s="1"/>
  <c r="BV28" i="16"/>
  <c r="BV29" i="16" s="1"/>
  <c r="CB28" i="16"/>
  <c r="CB29" i="16" s="1"/>
  <c r="CJ28" i="16"/>
  <c r="CJ29" i="16" s="1"/>
  <c r="CF28" i="16"/>
  <c r="CF29" i="16" s="1"/>
  <c r="BI28" i="16"/>
  <c r="C67" i="16"/>
  <c r="C70" i="16" l="1"/>
  <c r="Y31" i="16"/>
  <c r="AA31" i="16" s="1"/>
  <c r="AC31" i="16" s="1"/>
  <c r="I34" i="16"/>
  <c r="Q31" i="16"/>
  <c r="S31" i="16" s="1"/>
  <c r="U31" i="16" s="1"/>
  <c r="G34" i="16"/>
  <c r="BK28" i="16"/>
  <c r="I36" i="16" l="1"/>
  <c r="Y36" i="16" s="1"/>
  <c r="AA36" i="16" s="1"/>
  <c r="AC36" i="16" s="1"/>
  <c r="Y34" i="16"/>
  <c r="AA34" i="16" s="1"/>
  <c r="AC34" i="16" s="1"/>
  <c r="G36" i="16"/>
  <c r="Q36" i="16" s="1"/>
  <c r="S36" i="16" s="1"/>
  <c r="U36" i="16" s="1"/>
  <c r="Q34" i="16"/>
  <c r="S34" i="16" s="1"/>
  <c r="U34" i="16" s="1"/>
  <c r="AU34" i="16" s="1"/>
  <c r="AW34" i="16" s="1"/>
  <c r="BA34" i="16" s="1"/>
  <c r="AU31" i="16"/>
  <c r="AW31" i="16" s="1"/>
  <c r="BA31" i="16" s="1"/>
  <c r="BI31" i="16" s="1"/>
  <c r="AO31" i="16"/>
  <c r="AQ31" i="16" s="1"/>
  <c r="AY31" i="16" s="1"/>
  <c r="BG31" i="16" s="1"/>
  <c r="C72" i="16"/>
  <c r="BI32" i="16" l="1"/>
  <c r="D8" i="13"/>
  <c r="CJ34" i="16"/>
  <c r="CJ35" i="16" s="1"/>
  <c r="CB34" i="16"/>
  <c r="CB35" i="16" s="1"/>
  <c r="CF34" i="16"/>
  <c r="CF35" i="16" s="1"/>
  <c r="BI34" i="16"/>
  <c r="C73" i="16"/>
  <c r="AU36" i="16"/>
  <c r="AW36" i="16" s="1"/>
  <c r="BA36" i="16" s="1"/>
  <c r="AO36" i="16"/>
  <c r="AQ36" i="16" s="1"/>
  <c r="AY36" i="16" s="1"/>
  <c r="AO34" i="16"/>
  <c r="AQ34" i="16" s="1"/>
  <c r="AY34" i="16" s="1"/>
  <c r="C8" i="13"/>
  <c r="BG32" i="16"/>
  <c r="BK31" i="16"/>
  <c r="BK32" i="16" l="1"/>
  <c r="E8" i="13"/>
  <c r="CJ36" i="16"/>
  <c r="DL36" i="16" s="1"/>
  <c r="AS37" i="16" s="1"/>
  <c r="AS40" i="16" s="1"/>
  <c r="AS42" i="16" s="1"/>
  <c r="CF36" i="16"/>
  <c r="DH36" i="16" s="1"/>
  <c r="AK37" i="16" s="1"/>
  <c r="AK40" i="16" s="1"/>
  <c r="AK42" i="16" s="1"/>
  <c r="CB36" i="16"/>
  <c r="DD36" i="16" s="1"/>
  <c r="AG37" i="16" s="1"/>
  <c r="AG40" i="16" s="1"/>
  <c r="AG42" i="16" s="1"/>
  <c r="BI36" i="16"/>
  <c r="BP36" i="16"/>
  <c r="CR36" i="16" s="1"/>
  <c r="I37" i="16" s="1"/>
  <c r="CH36" i="16"/>
  <c r="DJ36" i="16" s="1"/>
  <c r="AM37" i="16" s="1"/>
  <c r="AM40" i="16" s="1"/>
  <c r="AM42" i="16" s="1"/>
  <c r="BT36" i="16"/>
  <c r="CV36" i="16" s="1"/>
  <c r="M37" i="16" s="1"/>
  <c r="M40" i="16" s="1"/>
  <c r="M42" i="16" s="1"/>
  <c r="BZ36" i="16"/>
  <c r="DB36" i="16" s="1"/>
  <c r="AE37" i="16" s="1"/>
  <c r="AE40" i="16" s="1"/>
  <c r="AE42" i="16" s="1"/>
  <c r="CD36" i="16"/>
  <c r="DF36" i="16" s="1"/>
  <c r="AI37" i="16" s="1"/>
  <c r="AI40" i="16" s="1"/>
  <c r="AI42" i="16" s="1"/>
  <c r="BX36" i="16"/>
  <c r="CZ36" i="16" s="1"/>
  <c r="W37" i="16" s="1"/>
  <c r="W40" i="16" s="1"/>
  <c r="W42" i="16" s="1"/>
  <c r="BR36" i="16"/>
  <c r="CT36" i="16" s="1"/>
  <c r="K37" i="16" s="1"/>
  <c r="K40" i="16" s="1"/>
  <c r="BV36" i="16"/>
  <c r="CX36" i="16" s="1"/>
  <c r="O37" i="16" s="1"/>
  <c r="O40" i="16" s="1"/>
  <c r="O42" i="16" s="1"/>
  <c r="BN36" i="16"/>
  <c r="CP36" i="16" s="1"/>
  <c r="G37" i="16" s="1"/>
  <c r="BG36" i="16"/>
  <c r="BK36" i="16" s="1"/>
  <c r="BN34" i="16"/>
  <c r="BN35" i="16" s="1"/>
  <c r="CH34" i="16"/>
  <c r="CH35" i="16" s="1"/>
  <c r="BP34" i="16"/>
  <c r="BP35" i="16" s="1"/>
  <c r="BZ34" i="16"/>
  <c r="BZ35" i="16" s="1"/>
  <c r="BG34" i="16"/>
  <c r="BK34" i="16" s="1"/>
  <c r="CD34" i="16"/>
  <c r="CD35" i="16" s="1"/>
  <c r="BT34" i="16"/>
  <c r="BT35" i="16" s="1"/>
  <c r="BR34" i="16"/>
  <c r="BR35" i="16" s="1"/>
  <c r="BV34" i="16"/>
  <c r="BV35" i="16" s="1"/>
  <c r="BX34" i="16"/>
  <c r="BX35" i="16" s="1"/>
  <c r="C76" i="16"/>
  <c r="Q37" i="16" l="1"/>
  <c r="S37" i="16" s="1"/>
  <c r="U37" i="16" s="1"/>
  <c r="G40" i="16"/>
  <c r="G42" i="16" s="1"/>
  <c r="K42" i="16"/>
  <c r="C78" i="16"/>
  <c r="Y37" i="16"/>
  <c r="AA37" i="16" s="1"/>
  <c r="AC37" i="16" s="1"/>
  <c r="I40" i="16"/>
  <c r="Q40" i="16" l="1"/>
  <c r="S40" i="16" s="1"/>
  <c r="U40" i="16" s="1"/>
  <c r="I42" i="16"/>
  <c r="Y42" i="16" s="1"/>
  <c r="AA42" i="16" s="1"/>
  <c r="AC42" i="16" s="1"/>
  <c r="Y40" i="16"/>
  <c r="AA40" i="16" s="1"/>
  <c r="AC40" i="16" s="1"/>
  <c r="Q42" i="16"/>
  <c r="S42" i="16" s="1"/>
  <c r="U42" i="16" s="1"/>
  <c r="C79" i="16"/>
  <c r="AO37" i="16"/>
  <c r="AQ37" i="16" s="1"/>
  <c r="AY37" i="16" s="1"/>
  <c r="BG37" i="16" s="1"/>
  <c r="AU37" i="16"/>
  <c r="AW37" i="16" s="1"/>
  <c r="BA37" i="16" s="1"/>
  <c r="BI37" i="16" s="1"/>
  <c r="AO40" i="16" l="1"/>
  <c r="AQ40" i="16" s="1"/>
  <c r="AY40" i="16" s="1"/>
  <c r="CH40" i="16" s="1"/>
  <c r="CH41" i="16" s="1"/>
  <c r="C9" i="13"/>
  <c r="BG38" i="16"/>
  <c r="BK37" i="16"/>
  <c r="BI38" i="16"/>
  <c r="D9" i="13"/>
  <c r="AU42" i="16"/>
  <c r="AW42" i="16" s="1"/>
  <c r="BA42" i="16" s="1"/>
  <c r="AO42" i="16"/>
  <c r="AQ42" i="16" s="1"/>
  <c r="AY42" i="16" s="1"/>
  <c r="AU40" i="16"/>
  <c r="AW40" i="16" s="1"/>
  <c r="BA40" i="16" s="1"/>
  <c r="BR40" i="16" s="1"/>
  <c r="BR41" i="16" s="1"/>
  <c r="C82" i="16"/>
  <c r="BZ40" i="16" l="1"/>
  <c r="BZ41" i="16" s="1"/>
  <c r="BG40" i="16"/>
  <c r="CD40" i="16"/>
  <c r="CD41" i="16" s="1"/>
  <c r="BN40" i="16"/>
  <c r="BN41" i="16" s="1"/>
  <c r="BX40" i="16"/>
  <c r="BX41" i="16" s="1"/>
  <c r="BT40" i="16"/>
  <c r="BT41" i="16" s="1"/>
  <c r="BK38" i="16"/>
  <c r="E9" i="13"/>
  <c r="BI42" i="16"/>
  <c r="CJ42" i="16"/>
  <c r="DL42" i="16" s="1"/>
  <c r="AS43" i="16" s="1"/>
  <c r="AS46" i="16" s="1"/>
  <c r="AS48" i="16" s="1"/>
  <c r="CF42" i="16"/>
  <c r="DH42" i="16" s="1"/>
  <c r="AK43" i="16" s="1"/>
  <c r="AK46" i="16" s="1"/>
  <c r="AK48" i="16" s="1"/>
  <c r="CB42" i="16"/>
  <c r="DD42" i="16" s="1"/>
  <c r="AG43" i="16" s="1"/>
  <c r="AG46" i="16" s="1"/>
  <c r="AG48" i="16" s="1"/>
  <c r="CF40" i="16"/>
  <c r="CF41" i="16" s="1"/>
  <c r="CB40" i="16"/>
  <c r="CB41" i="16" s="1"/>
  <c r="CJ40" i="16"/>
  <c r="CJ41" i="16" s="1"/>
  <c r="BI40" i="16"/>
  <c r="BK40" i="16" s="1"/>
  <c r="BP40" i="16"/>
  <c r="BP41" i="16" s="1"/>
  <c r="C84" i="16"/>
  <c r="BN42" i="16"/>
  <c r="CP42" i="16" s="1"/>
  <c r="G43" i="16" s="1"/>
  <c r="BG42" i="16"/>
  <c r="CH42" i="16"/>
  <c r="DJ42" i="16" s="1"/>
  <c r="AM43" i="16" s="1"/>
  <c r="AM46" i="16" s="1"/>
  <c r="AM48" i="16" s="1"/>
  <c r="CD42" i="16"/>
  <c r="DF42" i="16" s="1"/>
  <c r="AI43" i="16" s="1"/>
  <c r="AI46" i="16" s="1"/>
  <c r="AI48" i="16" s="1"/>
  <c r="BZ42" i="16"/>
  <c r="DB42" i="16" s="1"/>
  <c r="AE43" i="16" s="1"/>
  <c r="AE46" i="16" s="1"/>
  <c r="AE48" i="16" s="1"/>
  <c r="BX42" i="16"/>
  <c r="CZ42" i="16" s="1"/>
  <c r="W43" i="16" s="1"/>
  <c r="W46" i="16" s="1"/>
  <c r="W48" i="16" s="1"/>
  <c r="BT42" i="16"/>
  <c r="CV42" i="16" s="1"/>
  <c r="M43" i="16" s="1"/>
  <c r="M46" i="16" s="1"/>
  <c r="M48" i="16" s="1"/>
  <c r="BP42" i="16"/>
  <c r="CR42" i="16" s="1"/>
  <c r="I43" i="16" s="1"/>
  <c r="BV42" i="16"/>
  <c r="CX42" i="16" s="1"/>
  <c r="O43" i="16" s="1"/>
  <c r="O46" i="16" s="1"/>
  <c r="O48" i="16" s="1"/>
  <c r="BR42" i="16"/>
  <c r="CT42" i="16" s="1"/>
  <c r="K43" i="16" s="1"/>
  <c r="K46" i="16" s="1"/>
  <c r="K48" i="16" s="1"/>
  <c r="BV40" i="16"/>
  <c r="BV41" i="16" s="1"/>
  <c r="BK42" i="16" l="1"/>
  <c r="G46" i="16"/>
  <c r="Q43" i="16"/>
  <c r="S43" i="16" s="1"/>
  <c r="U43" i="16" s="1"/>
  <c r="C85" i="16"/>
  <c r="I46" i="16"/>
  <c r="Y43" i="16"/>
  <c r="AA43" i="16" s="1"/>
  <c r="AC43" i="16" s="1"/>
  <c r="AU43" i="16" l="1"/>
  <c r="AW43" i="16" s="1"/>
  <c r="BA43" i="16" s="1"/>
  <c r="BI43" i="16" s="1"/>
  <c r="AO43" i="16"/>
  <c r="AQ43" i="16" s="1"/>
  <c r="AY43" i="16" s="1"/>
  <c r="BG43" i="16" s="1"/>
  <c r="I48" i="16"/>
  <c r="Y48" i="16" s="1"/>
  <c r="AA48" i="16" s="1"/>
  <c r="AC48" i="16" s="1"/>
  <c r="Y46" i="16"/>
  <c r="AA46" i="16" s="1"/>
  <c r="AC46" i="16" s="1"/>
  <c r="C88" i="16"/>
  <c r="G48" i="16"/>
  <c r="Q48" i="16" s="1"/>
  <c r="S48" i="16" s="1"/>
  <c r="U48" i="16" s="1"/>
  <c r="Q46" i="16"/>
  <c r="S46" i="16" s="1"/>
  <c r="U46" i="16" s="1"/>
  <c r="AU46" i="16" l="1"/>
  <c r="AW46" i="16" s="1"/>
  <c r="BA46" i="16" s="1"/>
  <c r="AO46" i="16"/>
  <c r="AQ46" i="16" s="1"/>
  <c r="AY46" i="16" s="1"/>
  <c r="C10" i="13"/>
  <c r="BG44" i="16"/>
  <c r="BK43" i="16"/>
  <c r="AU48" i="16"/>
  <c r="AW48" i="16" s="1"/>
  <c r="BA48" i="16" s="1"/>
  <c r="AO48" i="16"/>
  <c r="AQ48" i="16" s="1"/>
  <c r="AY48" i="16" s="1"/>
  <c r="C90" i="16"/>
  <c r="BI44" i="16"/>
  <c r="D10" i="13"/>
  <c r="BR48" i="16" l="1"/>
  <c r="CT48" i="16" s="1"/>
  <c r="K49" i="16" s="1"/>
  <c r="K52" i="16" s="1"/>
  <c r="K54" i="16" s="1"/>
  <c r="BP48" i="16"/>
  <c r="CR48" i="16" s="1"/>
  <c r="I49" i="16" s="1"/>
  <c r="BN48" i="16"/>
  <c r="CP48" i="16" s="1"/>
  <c r="G49" i="16" s="1"/>
  <c r="BX48" i="16"/>
  <c r="CZ48" i="16" s="1"/>
  <c r="W49" i="16" s="1"/>
  <c r="W52" i="16" s="1"/>
  <c r="W54" i="16" s="1"/>
  <c r="BV48" i="16"/>
  <c r="CX48" i="16" s="1"/>
  <c r="O49" i="16" s="1"/>
  <c r="O52" i="16" s="1"/>
  <c r="O54" i="16" s="1"/>
  <c r="BG48" i="16"/>
  <c r="BT48" i="16"/>
  <c r="CV48" i="16" s="1"/>
  <c r="M49" i="16" s="1"/>
  <c r="M52" i="16" s="1"/>
  <c r="M54" i="16" s="1"/>
  <c r="CD48" i="16"/>
  <c r="DF48" i="16" s="1"/>
  <c r="AI49" i="16" s="1"/>
  <c r="AI52" i="16" s="1"/>
  <c r="AI54" i="16" s="1"/>
  <c r="BZ48" i="16"/>
  <c r="DB48" i="16" s="1"/>
  <c r="AE49" i="16" s="1"/>
  <c r="AE52" i="16" s="1"/>
  <c r="AE54" i="16" s="1"/>
  <c r="CH48" i="16"/>
  <c r="DJ48" i="16" s="1"/>
  <c r="AM49" i="16" s="1"/>
  <c r="AM52" i="16" s="1"/>
  <c r="AM54" i="16" s="1"/>
  <c r="BK44" i="16"/>
  <c r="E10" i="13"/>
  <c r="BZ46" i="16"/>
  <c r="BZ47" i="16" s="1"/>
  <c r="BR46" i="16"/>
  <c r="BR47" i="16" s="1"/>
  <c r="CH46" i="16"/>
  <c r="CH47" i="16" s="1"/>
  <c r="BP46" i="16"/>
  <c r="BP47" i="16" s="1"/>
  <c r="BN46" i="16"/>
  <c r="BN47" i="16" s="1"/>
  <c r="BG46" i="16"/>
  <c r="CD46" i="16"/>
  <c r="CD47" i="16" s="1"/>
  <c r="BV46" i="16"/>
  <c r="BV47" i="16" s="1"/>
  <c r="BX46" i="16"/>
  <c r="BX47" i="16" s="1"/>
  <c r="BT46" i="16"/>
  <c r="BT47" i="16" s="1"/>
  <c r="C91" i="16"/>
  <c r="CF48" i="16"/>
  <c r="DH48" i="16" s="1"/>
  <c r="AK49" i="16" s="1"/>
  <c r="AK52" i="16" s="1"/>
  <c r="AK54" i="16" s="1"/>
  <c r="BI48" i="16"/>
  <c r="CB48" i="16"/>
  <c r="DD48" i="16" s="1"/>
  <c r="AG49" i="16" s="1"/>
  <c r="AG52" i="16" s="1"/>
  <c r="AG54" i="16" s="1"/>
  <c r="CJ48" i="16"/>
  <c r="DL48" i="16" s="1"/>
  <c r="AS49" i="16" s="1"/>
  <c r="AS52" i="16" s="1"/>
  <c r="AS54" i="16" s="1"/>
  <c r="CJ46" i="16"/>
  <c r="CJ47" i="16" s="1"/>
  <c r="CF46" i="16"/>
  <c r="CF47" i="16" s="1"/>
  <c r="CB46" i="16"/>
  <c r="CB47" i="16" s="1"/>
  <c r="BI46" i="16"/>
  <c r="BK46" i="16" l="1"/>
  <c r="BK48" i="16"/>
  <c r="C94" i="16"/>
  <c r="G52" i="16"/>
  <c r="Q49" i="16"/>
  <c r="S49" i="16" s="1"/>
  <c r="U49" i="16" s="1"/>
  <c r="I52" i="16"/>
  <c r="Y49" i="16"/>
  <c r="AA49" i="16" s="1"/>
  <c r="AC49" i="16" s="1"/>
  <c r="I54" i="16" l="1"/>
  <c r="Y54" i="16" s="1"/>
  <c r="AA54" i="16" s="1"/>
  <c r="AC54" i="16" s="1"/>
  <c r="Y52" i="16"/>
  <c r="AA52" i="16" s="1"/>
  <c r="AC52" i="16" s="1"/>
  <c r="G54" i="16"/>
  <c r="Q54" i="16" s="1"/>
  <c r="S54" i="16" s="1"/>
  <c r="U54" i="16" s="1"/>
  <c r="Q52" i="16"/>
  <c r="S52" i="16" s="1"/>
  <c r="U52" i="16" s="1"/>
  <c r="C96" i="16"/>
  <c r="AO49" i="16"/>
  <c r="AQ49" i="16" s="1"/>
  <c r="AY49" i="16" s="1"/>
  <c r="BG49" i="16" s="1"/>
  <c r="AU49" i="16"/>
  <c r="AW49" i="16" s="1"/>
  <c r="BA49" i="16" s="1"/>
  <c r="BI49" i="16" s="1"/>
  <c r="BI50" i="16" l="1"/>
  <c r="D11" i="13"/>
  <c r="AU54" i="16"/>
  <c r="AW54" i="16" s="1"/>
  <c r="BA54" i="16" s="1"/>
  <c r="AO54" i="16"/>
  <c r="AQ54" i="16" s="1"/>
  <c r="AY54" i="16" s="1"/>
  <c r="C11" i="13"/>
  <c r="BK49" i="16"/>
  <c r="BG50" i="16"/>
  <c r="C97" i="16"/>
  <c r="AU52" i="16"/>
  <c r="AW52" i="16" s="1"/>
  <c r="BA52" i="16" s="1"/>
  <c r="AO52" i="16"/>
  <c r="AQ52" i="16" s="1"/>
  <c r="AY52" i="16" s="1"/>
  <c r="CF52" i="16" l="1"/>
  <c r="CF53" i="16" s="1"/>
  <c r="CJ52" i="16"/>
  <c r="CJ53" i="16" s="1"/>
  <c r="CB52" i="16"/>
  <c r="CB53" i="16" s="1"/>
  <c r="BI52" i="16"/>
  <c r="C100" i="16"/>
  <c r="BK50" i="16"/>
  <c r="E11" i="13"/>
  <c r="BI54" i="16"/>
  <c r="CF54" i="16"/>
  <c r="DH54" i="16" s="1"/>
  <c r="AK55" i="16" s="1"/>
  <c r="AK58" i="16" s="1"/>
  <c r="AK60" i="16" s="1"/>
  <c r="CJ54" i="16"/>
  <c r="DL54" i="16" s="1"/>
  <c r="AS55" i="16" s="1"/>
  <c r="AS58" i="16" s="1"/>
  <c r="AS60" i="16" s="1"/>
  <c r="CB54" i="16"/>
  <c r="DD54" i="16" s="1"/>
  <c r="AG55" i="16" s="1"/>
  <c r="AG58" i="16" s="1"/>
  <c r="AG60" i="16" s="1"/>
  <c r="BX54" i="16"/>
  <c r="CZ54" i="16" s="1"/>
  <c r="W55" i="16" s="1"/>
  <c r="W58" i="16" s="1"/>
  <c r="W60" i="16" s="1"/>
  <c r="BG54" i="16"/>
  <c r="CH54" i="16"/>
  <c r="DJ54" i="16" s="1"/>
  <c r="AM55" i="16" s="1"/>
  <c r="AM58" i="16" s="1"/>
  <c r="AM60" i="16" s="1"/>
  <c r="CD54" i="16"/>
  <c r="DF54" i="16" s="1"/>
  <c r="AI55" i="16" s="1"/>
  <c r="AI58" i="16" s="1"/>
  <c r="AI60" i="16" s="1"/>
  <c r="BZ54" i="16"/>
  <c r="DB54" i="16" s="1"/>
  <c r="AE55" i="16" s="1"/>
  <c r="AE58" i="16" s="1"/>
  <c r="AE60" i="16" s="1"/>
  <c r="BT54" i="16"/>
  <c r="CV54" i="16" s="1"/>
  <c r="M55" i="16" s="1"/>
  <c r="M58" i="16" s="1"/>
  <c r="M60" i="16" s="1"/>
  <c r="BN54" i="16"/>
  <c r="CP54" i="16" s="1"/>
  <c r="G55" i="16" s="1"/>
  <c r="BP54" i="16"/>
  <c r="CR54" i="16" s="1"/>
  <c r="I55" i="16" s="1"/>
  <c r="BV54" i="16"/>
  <c r="CX54" i="16" s="1"/>
  <c r="O55" i="16" s="1"/>
  <c r="O58" i="16" s="1"/>
  <c r="O60" i="16" s="1"/>
  <c r="BR54" i="16"/>
  <c r="CT54" i="16" s="1"/>
  <c r="K55" i="16" s="1"/>
  <c r="K58" i="16" s="1"/>
  <c r="K60" i="16" s="1"/>
  <c r="BG52" i="16"/>
  <c r="BK52" i="16" s="1"/>
  <c r="BP52" i="16"/>
  <c r="BP53" i="16" s="1"/>
  <c r="BN52" i="16"/>
  <c r="BN53" i="16" s="1"/>
  <c r="BT52" i="16"/>
  <c r="BT53" i="16" s="1"/>
  <c r="BZ52" i="16"/>
  <c r="BZ53" i="16" s="1"/>
  <c r="BX52" i="16"/>
  <c r="BX53" i="16" s="1"/>
  <c r="CD52" i="16"/>
  <c r="CD53" i="16" s="1"/>
  <c r="CH52" i="16"/>
  <c r="CH53" i="16" s="1"/>
  <c r="BV52" i="16"/>
  <c r="BV53" i="16" s="1"/>
  <c r="BR52" i="16"/>
  <c r="BR53" i="16" s="1"/>
  <c r="BK54" i="16" l="1"/>
  <c r="I58" i="16"/>
  <c r="Y55" i="16"/>
  <c r="AA55" i="16" s="1"/>
  <c r="AC55" i="16" s="1"/>
  <c r="C102" i="16"/>
  <c r="Q55" i="16"/>
  <c r="S55" i="16" s="1"/>
  <c r="U55" i="16" s="1"/>
  <c r="AU55" i="16" s="1"/>
  <c r="AW55" i="16" s="1"/>
  <c r="BA55" i="16" s="1"/>
  <c r="BI55" i="16" s="1"/>
  <c r="G58" i="16"/>
  <c r="BI56" i="16" l="1"/>
  <c r="D12" i="13"/>
  <c r="G60" i="16"/>
  <c r="Q60" i="16" s="1"/>
  <c r="S60" i="16" s="1"/>
  <c r="U60" i="16" s="1"/>
  <c r="Q58" i="16"/>
  <c r="S58" i="16" s="1"/>
  <c r="U58" i="16" s="1"/>
  <c r="C103" i="16"/>
  <c r="C106" i="16" s="1"/>
  <c r="AO55" i="16"/>
  <c r="AQ55" i="16" s="1"/>
  <c r="AY55" i="16" s="1"/>
  <c r="BG55" i="16" s="1"/>
  <c r="I60" i="16"/>
  <c r="Y60" i="16" s="1"/>
  <c r="AA60" i="16" s="1"/>
  <c r="AC60" i="16" s="1"/>
  <c r="Y58" i="16"/>
  <c r="AA58" i="16" s="1"/>
  <c r="AC58" i="16" s="1"/>
  <c r="C12" i="13" l="1"/>
  <c r="BG56" i="16"/>
  <c r="BK55" i="16"/>
  <c r="AO58" i="16"/>
  <c r="AQ58" i="16" s="1"/>
  <c r="AY58" i="16" s="1"/>
  <c r="AU58" i="16"/>
  <c r="AW58" i="16" s="1"/>
  <c r="BA58" i="16" s="1"/>
  <c r="AU60" i="16"/>
  <c r="AW60" i="16" s="1"/>
  <c r="BA60" i="16" s="1"/>
  <c r="AO60" i="16"/>
  <c r="AQ60" i="16" s="1"/>
  <c r="AY60" i="16" s="1"/>
  <c r="C108" i="16"/>
  <c r="C109" i="16" l="1"/>
  <c r="CF60" i="16"/>
  <c r="DH60" i="16" s="1"/>
  <c r="AK61" i="16" s="1"/>
  <c r="AK64" i="16" s="1"/>
  <c r="AK66" i="16" s="1"/>
  <c r="CJ60" i="16"/>
  <c r="DL60" i="16" s="1"/>
  <c r="AS61" i="16" s="1"/>
  <c r="AS64" i="16" s="1"/>
  <c r="AS66" i="16" s="1"/>
  <c r="BI60" i="16"/>
  <c r="CB60" i="16"/>
  <c r="DD60" i="16" s="1"/>
  <c r="AG61" i="16" s="1"/>
  <c r="AG64" i="16" s="1"/>
  <c r="AG66" i="16" s="1"/>
  <c r="CD60" i="16"/>
  <c r="DF60" i="16" s="1"/>
  <c r="AI61" i="16" s="1"/>
  <c r="AI64" i="16" s="1"/>
  <c r="AI66" i="16" s="1"/>
  <c r="BR60" i="16"/>
  <c r="CT60" i="16" s="1"/>
  <c r="K61" i="16" s="1"/>
  <c r="K64" i="16" s="1"/>
  <c r="K66" i="16" s="1"/>
  <c r="CH60" i="16"/>
  <c r="DJ60" i="16" s="1"/>
  <c r="AM61" i="16" s="1"/>
  <c r="AM64" i="16" s="1"/>
  <c r="AM66" i="16" s="1"/>
  <c r="BZ60" i="16"/>
  <c r="DB60" i="16" s="1"/>
  <c r="AE61" i="16" s="1"/>
  <c r="AE64" i="16" s="1"/>
  <c r="AE66" i="16" s="1"/>
  <c r="BX60" i="16"/>
  <c r="CZ60" i="16" s="1"/>
  <c r="W61" i="16" s="1"/>
  <c r="W64" i="16" s="1"/>
  <c r="W66" i="16" s="1"/>
  <c r="BT60" i="16"/>
  <c r="CV60" i="16" s="1"/>
  <c r="M61" i="16" s="1"/>
  <c r="M64" i="16" s="1"/>
  <c r="M66" i="16" s="1"/>
  <c r="BV60" i="16"/>
  <c r="CX60" i="16" s="1"/>
  <c r="O61" i="16" s="1"/>
  <c r="O64" i="16" s="1"/>
  <c r="O66" i="16" s="1"/>
  <c r="BG60" i="16"/>
  <c r="BP60" i="16"/>
  <c r="CR60" i="16" s="1"/>
  <c r="I61" i="16" s="1"/>
  <c r="BN60" i="16"/>
  <c r="CP60" i="16" s="1"/>
  <c r="G61" i="16" s="1"/>
  <c r="CJ58" i="16"/>
  <c r="CJ59" i="16" s="1"/>
  <c r="CF58" i="16"/>
  <c r="CF59" i="16" s="1"/>
  <c r="CB58" i="16"/>
  <c r="CB59" i="16" s="1"/>
  <c r="BI58" i="16"/>
  <c r="CH58" i="16"/>
  <c r="CH59" i="16" s="1"/>
  <c r="BR58" i="16"/>
  <c r="BR59" i="16" s="1"/>
  <c r="BN58" i="16"/>
  <c r="BN59" i="16" s="1"/>
  <c r="BP58" i="16"/>
  <c r="BP59" i="16" s="1"/>
  <c r="CD58" i="16"/>
  <c r="CD59" i="16" s="1"/>
  <c r="BZ58" i="16"/>
  <c r="BZ59" i="16" s="1"/>
  <c r="BT58" i="16"/>
  <c r="BT59" i="16" s="1"/>
  <c r="BX58" i="16"/>
  <c r="BX59" i="16" s="1"/>
  <c r="BV58" i="16"/>
  <c r="BV59" i="16" s="1"/>
  <c r="BG58" i="16"/>
  <c r="BK58" i="16" s="1"/>
  <c r="BK56" i="16"/>
  <c r="E12" i="13"/>
  <c r="BK60" i="16" l="1"/>
  <c r="C112" i="16"/>
  <c r="Y61" i="16"/>
  <c r="AA61" i="16" s="1"/>
  <c r="AC61" i="16" s="1"/>
  <c r="I64" i="16"/>
  <c r="Q61" i="16"/>
  <c r="S61" i="16" s="1"/>
  <c r="U61" i="16" s="1"/>
  <c r="G64" i="16"/>
  <c r="G66" i="16" l="1"/>
  <c r="Q66" i="16" s="1"/>
  <c r="S66" i="16" s="1"/>
  <c r="U66" i="16" s="1"/>
  <c r="Q64" i="16"/>
  <c r="S64" i="16" s="1"/>
  <c r="U64" i="16" s="1"/>
  <c r="I66" i="16"/>
  <c r="Y66" i="16" s="1"/>
  <c r="AA66" i="16" s="1"/>
  <c r="AC66" i="16" s="1"/>
  <c r="Y64" i="16"/>
  <c r="AA64" i="16" s="1"/>
  <c r="AC64" i="16" s="1"/>
  <c r="AO61" i="16"/>
  <c r="AQ61" i="16" s="1"/>
  <c r="AY61" i="16" s="1"/>
  <c r="BG61" i="16" s="1"/>
  <c r="AU61" i="16"/>
  <c r="AW61" i="16" s="1"/>
  <c r="BA61" i="16" s="1"/>
  <c r="BI61" i="16" s="1"/>
  <c r="C114" i="16"/>
  <c r="BI62" i="16" l="1"/>
  <c r="D13" i="13"/>
  <c r="C13" i="13"/>
  <c r="BG62" i="16"/>
  <c r="BK61" i="16"/>
  <c r="AO64" i="16"/>
  <c r="AQ64" i="16" s="1"/>
  <c r="AY64" i="16" s="1"/>
  <c r="AU64" i="16"/>
  <c r="AW64" i="16" s="1"/>
  <c r="BA64" i="16" s="1"/>
  <c r="C115" i="16"/>
  <c r="C118" i="16" s="1"/>
  <c r="AO66" i="16"/>
  <c r="AQ66" i="16" s="1"/>
  <c r="AY66" i="16" s="1"/>
  <c r="AU66" i="16"/>
  <c r="AW66" i="16" s="1"/>
  <c r="BA66" i="16" s="1"/>
  <c r="CB66" i="16" l="1"/>
  <c r="DD66" i="16" s="1"/>
  <c r="AG67" i="16" s="1"/>
  <c r="AG70" i="16" s="1"/>
  <c r="AG72" i="16" s="1"/>
  <c r="BI66" i="16"/>
  <c r="CJ66" i="16"/>
  <c r="DL66" i="16" s="1"/>
  <c r="AS67" i="16" s="1"/>
  <c r="AS70" i="16" s="1"/>
  <c r="AS72" i="16" s="1"/>
  <c r="CF66" i="16"/>
  <c r="DH66" i="16" s="1"/>
  <c r="AK67" i="16" s="1"/>
  <c r="AK70" i="16" s="1"/>
  <c r="AK72" i="16" s="1"/>
  <c r="BV66" i="16"/>
  <c r="CX66" i="16" s="1"/>
  <c r="O67" i="16" s="1"/>
  <c r="O70" i="16" s="1"/>
  <c r="O72" i="16" s="1"/>
  <c r="BT66" i="16"/>
  <c r="CV66" i="16" s="1"/>
  <c r="M67" i="16" s="1"/>
  <c r="M70" i="16" s="1"/>
  <c r="M72" i="16" s="1"/>
  <c r="BR66" i="16"/>
  <c r="CT66" i="16" s="1"/>
  <c r="K67" i="16" s="1"/>
  <c r="K70" i="16" s="1"/>
  <c r="K72" i="16" s="1"/>
  <c r="BP66" i="16"/>
  <c r="CR66" i="16" s="1"/>
  <c r="I67" i="16" s="1"/>
  <c r="BZ66" i="16"/>
  <c r="DB66" i="16" s="1"/>
  <c r="AE67" i="16" s="1"/>
  <c r="AE70" i="16" s="1"/>
  <c r="AE72" i="16" s="1"/>
  <c r="BN66" i="16"/>
  <c r="CP66" i="16" s="1"/>
  <c r="G67" i="16" s="1"/>
  <c r="CH66" i="16"/>
  <c r="DJ66" i="16" s="1"/>
  <c r="AM67" i="16" s="1"/>
  <c r="AM70" i="16" s="1"/>
  <c r="AM72" i="16" s="1"/>
  <c r="BX66" i="16"/>
  <c r="CZ66" i="16" s="1"/>
  <c r="W67" i="16" s="1"/>
  <c r="W70" i="16" s="1"/>
  <c r="W72" i="16" s="1"/>
  <c r="BG66" i="16"/>
  <c r="BK66" i="16" s="1"/>
  <c r="CD66" i="16"/>
  <c r="DF66" i="16" s="1"/>
  <c r="AI67" i="16" s="1"/>
  <c r="AI70" i="16" s="1"/>
  <c r="AI72" i="16" s="1"/>
  <c r="BP64" i="16"/>
  <c r="BP65" i="16" s="1"/>
  <c r="BT64" i="16"/>
  <c r="BT65" i="16" s="1"/>
  <c r="CH64" i="16"/>
  <c r="CH65" i="16" s="1"/>
  <c r="CD64" i="16"/>
  <c r="CD65" i="16" s="1"/>
  <c r="BV64" i="16"/>
  <c r="BV65" i="16" s="1"/>
  <c r="BN64" i="16"/>
  <c r="BN65" i="16" s="1"/>
  <c r="BX64" i="16"/>
  <c r="BX65" i="16" s="1"/>
  <c r="BR64" i="16"/>
  <c r="BR65" i="16" s="1"/>
  <c r="BZ64" i="16"/>
  <c r="BZ65" i="16" s="1"/>
  <c r="BG64" i="16"/>
  <c r="BI64" i="16"/>
  <c r="CB64" i="16"/>
  <c r="CB65" i="16" s="1"/>
  <c r="CJ64" i="16"/>
  <c r="CJ65" i="16" s="1"/>
  <c r="CF64" i="16"/>
  <c r="CF65" i="16" s="1"/>
  <c r="C120" i="16"/>
  <c r="BK62" i="16"/>
  <c r="E13" i="13"/>
  <c r="C121" i="16" l="1"/>
  <c r="G70" i="16"/>
  <c r="Q67" i="16"/>
  <c r="S67" i="16" s="1"/>
  <c r="U67" i="16" s="1"/>
  <c r="BK64" i="16"/>
  <c r="I70" i="16"/>
  <c r="Y67" i="16"/>
  <c r="AA67" i="16" s="1"/>
  <c r="AC67" i="16" s="1"/>
  <c r="AO67" i="16" l="1"/>
  <c r="AQ67" i="16" s="1"/>
  <c r="AY67" i="16" s="1"/>
  <c r="BG67" i="16" s="1"/>
  <c r="AU67" i="16"/>
  <c r="AW67" i="16" s="1"/>
  <c r="BA67" i="16" s="1"/>
  <c r="BI67" i="16" s="1"/>
  <c r="Y70" i="16"/>
  <c r="AA70" i="16" s="1"/>
  <c r="AC70" i="16" s="1"/>
  <c r="I72" i="16"/>
  <c r="Y72" i="16" s="1"/>
  <c r="AA72" i="16" s="1"/>
  <c r="AC72" i="16" s="1"/>
  <c r="G72" i="16"/>
  <c r="Q72" i="16" s="1"/>
  <c r="S72" i="16" s="1"/>
  <c r="U72" i="16" s="1"/>
  <c r="Q70" i="16"/>
  <c r="S70" i="16" s="1"/>
  <c r="U70" i="16" s="1"/>
  <c r="C124" i="16"/>
  <c r="AU70" i="16" l="1"/>
  <c r="AW70" i="16" s="1"/>
  <c r="BA70" i="16" s="1"/>
  <c r="AO70" i="16"/>
  <c r="AQ70" i="16" s="1"/>
  <c r="AY70" i="16" s="1"/>
  <c r="C126" i="16"/>
  <c r="BI68" i="16"/>
  <c r="D14" i="13"/>
  <c r="AO72" i="16"/>
  <c r="AQ72" i="16" s="1"/>
  <c r="AY72" i="16" s="1"/>
  <c r="AU72" i="16"/>
  <c r="AW72" i="16" s="1"/>
  <c r="BA72" i="16" s="1"/>
  <c r="C14" i="13"/>
  <c r="BK67" i="16"/>
  <c r="BG68" i="16"/>
  <c r="BV72" i="16" l="1"/>
  <c r="CX72" i="16" s="1"/>
  <c r="O73" i="16" s="1"/>
  <c r="O76" i="16" s="1"/>
  <c r="O78" i="16" s="1"/>
  <c r="BR72" i="16"/>
  <c r="CT72" i="16" s="1"/>
  <c r="K73" i="16" s="1"/>
  <c r="K76" i="16" s="1"/>
  <c r="BN72" i="16"/>
  <c r="CP72" i="16" s="1"/>
  <c r="G73" i="16" s="1"/>
  <c r="BG72" i="16"/>
  <c r="BT72" i="16"/>
  <c r="CV72" i="16" s="1"/>
  <c r="M73" i="16" s="1"/>
  <c r="M76" i="16" s="1"/>
  <c r="M78" i="16" s="1"/>
  <c r="BP72" i="16"/>
  <c r="CR72" i="16" s="1"/>
  <c r="I73" i="16" s="1"/>
  <c r="BX72" i="16"/>
  <c r="CZ72" i="16" s="1"/>
  <c r="W73" i="16" s="1"/>
  <c r="W76" i="16" s="1"/>
  <c r="W78" i="16" s="1"/>
  <c r="BZ72" i="16"/>
  <c r="DB72" i="16" s="1"/>
  <c r="AE73" i="16" s="1"/>
  <c r="AE76" i="16" s="1"/>
  <c r="AE78" i="16" s="1"/>
  <c r="CH72" i="16"/>
  <c r="DJ72" i="16" s="1"/>
  <c r="AM73" i="16" s="1"/>
  <c r="AM76" i="16" s="1"/>
  <c r="AM78" i="16" s="1"/>
  <c r="CD72" i="16"/>
  <c r="DF72" i="16" s="1"/>
  <c r="AI73" i="16" s="1"/>
  <c r="AI76" i="16" s="1"/>
  <c r="AI78" i="16" s="1"/>
  <c r="CF72" i="16"/>
  <c r="DH72" i="16" s="1"/>
  <c r="AK73" i="16" s="1"/>
  <c r="AK76" i="16" s="1"/>
  <c r="AK78" i="16" s="1"/>
  <c r="CB72" i="16"/>
  <c r="DD72" i="16" s="1"/>
  <c r="AG73" i="16" s="1"/>
  <c r="AG76" i="16" s="1"/>
  <c r="AG78" i="16" s="1"/>
  <c r="CJ72" i="16"/>
  <c r="DL72" i="16" s="1"/>
  <c r="AS73" i="16" s="1"/>
  <c r="AS76" i="16" s="1"/>
  <c r="AS78" i="16" s="1"/>
  <c r="BI72" i="16"/>
  <c r="C127" i="16"/>
  <c r="C130" i="16" s="1"/>
  <c r="BP70" i="16"/>
  <c r="BP71" i="16" s="1"/>
  <c r="BV70" i="16"/>
  <c r="BV71" i="16" s="1"/>
  <c r="BN70" i="16"/>
  <c r="BN71" i="16" s="1"/>
  <c r="BG70" i="16"/>
  <c r="CH70" i="16"/>
  <c r="CH71" i="16" s="1"/>
  <c r="BX70" i="16"/>
  <c r="BX71" i="16" s="1"/>
  <c r="BR70" i="16"/>
  <c r="BR71" i="16" s="1"/>
  <c r="CD70" i="16"/>
  <c r="CD71" i="16" s="1"/>
  <c r="BZ70" i="16"/>
  <c r="BZ71" i="16" s="1"/>
  <c r="BT70" i="16"/>
  <c r="BT71" i="16" s="1"/>
  <c r="BK68" i="16"/>
  <c r="E14" i="13"/>
  <c r="BI70" i="16"/>
  <c r="CJ70" i="16"/>
  <c r="CJ71" i="16" s="1"/>
  <c r="CF70" i="16"/>
  <c r="CF71" i="16" s="1"/>
  <c r="CB70" i="16"/>
  <c r="CB71" i="16" s="1"/>
  <c r="C132" i="16" l="1"/>
  <c r="BK72" i="16"/>
  <c r="BK70" i="16"/>
  <c r="G76" i="16"/>
  <c r="G78" i="16" s="1"/>
  <c r="Q73" i="16"/>
  <c r="S73" i="16" s="1"/>
  <c r="U73" i="16" s="1"/>
  <c r="I76" i="16"/>
  <c r="Y73" i="16"/>
  <c r="AA73" i="16" s="1"/>
  <c r="AC73" i="16" s="1"/>
  <c r="Q76" i="16"/>
  <c r="S76" i="16" s="1"/>
  <c r="U76" i="16" s="1"/>
  <c r="K78" i="16"/>
  <c r="AU73" i="16" l="1"/>
  <c r="AW73" i="16" s="1"/>
  <c r="BA73" i="16" s="1"/>
  <c r="BI73" i="16" s="1"/>
  <c r="AO73" i="16"/>
  <c r="AQ73" i="16" s="1"/>
  <c r="AY73" i="16" s="1"/>
  <c r="BG73" i="16" s="1"/>
  <c r="I78" i="16"/>
  <c r="Y78" i="16" s="1"/>
  <c r="AA78" i="16" s="1"/>
  <c r="AC78" i="16" s="1"/>
  <c r="Y76" i="16"/>
  <c r="AA76" i="16" s="1"/>
  <c r="AC76" i="16" s="1"/>
  <c r="AU76" i="16" s="1"/>
  <c r="AW76" i="16" s="1"/>
  <c r="BA76" i="16" s="1"/>
  <c r="Q78" i="16"/>
  <c r="S78" i="16" s="1"/>
  <c r="U78" i="16" s="1"/>
  <c r="C133" i="16"/>
  <c r="C136" i="16" s="1"/>
  <c r="CJ76" i="16" l="1"/>
  <c r="CJ77" i="16" s="1"/>
  <c r="CF76" i="16"/>
  <c r="CF77" i="16" s="1"/>
  <c r="BI76" i="16"/>
  <c r="CB76" i="16"/>
  <c r="CB77" i="16" s="1"/>
  <c r="C138" i="16"/>
  <c r="AO78" i="16"/>
  <c r="AQ78" i="16" s="1"/>
  <c r="AY78" i="16" s="1"/>
  <c r="AU78" i="16"/>
  <c r="AW78" i="16" s="1"/>
  <c r="BA78" i="16" s="1"/>
  <c r="AO76" i="16"/>
  <c r="AQ76" i="16" s="1"/>
  <c r="AY76" i="16" s="1"/>
  <c r="C15" i="13"/>
  <c r="BK73" i="16"/>
  <c r="BG74" i="16"/>
  <c r="BI74" i="16"/>
  <c r="D15" i="13"/>
  <c r="C139" i="16" l="1"/>
  <c r="C142" i="16" s="1"/>
  <c r="BZ76" i="16"/>
  <c r="BZ77" i="16" s="1"/>
  <c r="BV76" i="16"/>
  <c r="BV77" i="16" s="1"/>
  <c r="BP76" i="16"/>
  <c r="BP77" i="16" s="1"/>
  <c r="BN76" i="16"/>
  <c r="BN77" i="16" s="1"/>
  <c r="CH76" i="16"/>
  <c r="CH77" i="16" s="1"/>
  <c r="CD76" i="16"/>
  <c r="CD77" i="16" s="1"/>
  <c r="BG76" i="16"/>
  <c r="BK76" i="16" s="1"/>
  <c r="BR76" i="16"/>
  <c r="BR77" i="16" s="1"/>
  <c r="BX76" i="16"/>
  <c r="BX77" i="16" s="1"/>
  <c r="BT76" i="16"/>
  <c r="BT77" i="16" s="1"/>
  <c r="CB78" i="16"/>
  <c r="DD78" i="16" s="1"/>
  <c r="AG79" i="16" s="1"/>
  <c r="AG82" i="16" s="1"/>
  <c r="AG84" i="16" s="1"/>
  <c r="BI78" i="16"/>
  <c r="CJ78" i="16"/>
  <c r="DL78" i="16" s="1"/>
  <c r="AS79" i="16" s="1"/>
  <c r="AS82" i="16" s="1"/>
  <c r="AS84" i="16" s="1"/>
  <c r="CF78" i="16"/>
  <c r="DH78" i="16" s="1"/>
  <c r="AK79" i="16" s="1"/>
  <c r="AK82" i="16" s="1"/>
  <c r="AK84" i="16" s="1"/>
  <c r="BK74" i="16"/>
  <c r="E15" i="13"/>
  <c r="CD78" i="16"/>
  <c r="DF78" i="16" s="1"/>
  <c r="AI79" i="16" s="1"/>
  <c r="AI82" i="16" s="1"/>
  <c r="AI84" i="16" s="1"/>
  <c r="BT78" i="16"/>
  <c r="CV78" i="16" s="1"/>
  <c r="M79" i="16" s="1"/>
  <c r="M82" i="16" s="1"/>
  <c r="M84" i="16" s="1"/>
  <c r="BN78" i="16"/>
  <c r="CP78" i="16" s="1"/>
  <c r="G79" i="16" s="1"/>
  <c r="BZ78" i="16"/>
  <c r="DB78" i="16" s="1"/>
  <c r="AE79" i="16" s="1"/>
  <c r="AE82" i="16" s="1"/>
  <c r="AE84" i="16" s="1"/>
  <c r="BG78" i="16"/>
  <c r="CH78" i="16"/>
  <c r="DJ78" i="16" s="1"/>
  <c r="AM79" i="16" s="1"/>
  <c r="AM82" i="16" s="1"/>
  <c r="AM84" i="16" s="1"/>
  <c r="BV78" i="16"/>
  <c r="CX78" i="16" s="1"/>
  <c r="O79" i="16" s="1"/>
  <c r="O82" i="16" s="1"/>
  <c r="O84" i="16" s="1"/>
  <c r="BX78" i="16"/>
  <c r="CZ78" i="16" s="1"/>
  <c r="W79" i="16" s="1"/>
  <c r="W82" i="16" s="1"/>
  <c r="W84" i="16" s="1"/>
  <c r="BR78" i="16"/>
  <c r="CT78" i="16" s="1"/>
  <c r="K79" i="16" s="1"/>
  <c r="K82" i="16" s="1"/>
  <c r="K84" i="16" s="1"/>
  <c r="BP78" i="16"/>
  <c r="CR78" i="16" s="1"/>
  <c r="I79" i="16" s="1"/>
  <c r="I82" i="16" l="1"/>
  <c r="Y79" i="16"/>
  <c r="AA79" i="16" s="1"/>
  <c r="AC79" i="16" s="1"/>
  <c r="G82" i="16"/>
  <c r="Q79" i="16"/>
  <c r="S79" i="16" s="1"/>
  <c r="U79" i="16" s="1"/>
  <c r="BK78" i="16"/>
  <c r="C144" i="16"/>
  <c r="C145" i="16" l="1"/>
  <c r="AU79" i="16"/>
  <c r="AW79" i="16" s="1"/>
  <c r="BA79" i="16" s="1"/>
  <c r="BI79" i="16" s="1"/>
  <c r="AO79" i="16"/>
  <c r="AQ79" i="16" s="1"/>
  <c r="AY79" i="16" s="1"/>
  <c r="BG79" i="16" s="1"/>
  <c r="G84" i="16"/>
  <c r="Q84" i="16" s="1"/>
  <c r="S84" i="16" s="1"/>
  <c r="U84" i="16" s="1"/>
  <c r="Q82" i="16"/>
  <c r="S82" i="16" s="1"/>
  <c r="U82" i="16" s="1"/>
  <c r="Y82" i="16"/>
  <c r="AA82" i="16" s="1"/>
  <c r="AC82" i="16" s="1"/>
  <c r="I84" i="16"/>
  <c r="Y84" i="16" s="1"/>
  <c r="AA84" i="16" s="1"/>
  <c r="AC84" i="16" s="1"/>
  <c r="AU84" i="16" s="1"/>
  <c r="AW84" i="16" s="1"/>
  <c r="BA84" i="16" s="1"/>
  <c r="AO82" i="16" l="1"/>
  <c r="AQ82" i="16" s="1"/>
  <c r="AY82" i="16" s="1"/>
  <c r="AU82" i="16"/>
  <c r="AW82" i="16" s="1"/>
  <c r="BA82" i="16" s="1"/>
  <c r="CF84" i="16"/>
  <c r="DH84" i="16" s="1"/>
  <c r="AK85" i="16" s="1"/>
  <c r="AK88" i="16" s="1"/>
  <c r="AK90" i="16" s="1"/>
  <c r="CB84" i="16"/>
  <c r="DD84" i="16" s="1"/>
  <c r="AG85" i="16" s="1"/>
  <c r="AG88" i="16" s="1"/>
  <c r="AG90" i="16" s="1"/>
  <c r="BI84" i="16"/>
  <c r="CJ84" i="16"/>
  <c r="DL84" i="16" s="1"/>
  <c r="AS85" i="16" s="1"/>
  <c r="AS88" i="16" s="1"/>
  <c r="AS90" i="16" s="1"/>
  <c r="C16" i="13"/>
  <c r="BK79" i="16"/>
  <c r="BG80" i="16"/>
  <c r="AO84" i="16"/>
  <c r="AQ84" i="16" s="1"/>
  <c r="AY84" i="16" s="1"/>
  <c r="BI80" i="16"/>
  <c r="D16" i="13"/>
  <c r="C148" i="16"/>
  <c r="BX84" i="16" l="1"/>
  <c r="CZ84" i="16" s="1"/>
  <c r="W85" i="16" s="1"/>
  <c r="W88" i="16" s="1"/>
  <c r="BZ84" i="16"/>
  <c r="DB84" i="16" s="1"/>
  <c r="AE85" i="16" s="1"/>
  <c r="AE88" i="16" s="1"/>
  <c r="AE90" i="16" s="1"/>
  <c r="BV84" i="16"/>
  <c r="CX84" i="16" s="1"/>
  <c r="O85" i="16" s="1"/>
  <c r="O88" i="16" s="1"/>
  <c r="O90" i="16" s="1"/>
  <c r="BP84" i="16"/>
  <c r="CR84" i="16" s="1"/>
  <c r="I85" i="16" s="1"/>
  <c r="BG84" i="16"/>
  <c r="BK84" i="16" s="1"/>
  <c r="BT84" i="16"/>
  <c r="CV84" i="16" s="1"/>
  <c r="M85" i="16" s="1"/>
  <c r="M88" i="16" s="1"/>
  <c r="M90" i="16" s="1"/>
  <c r="BN84" i="16"/>
  <c r="CP84" i="16" s="1"/>
  <c r="G85" i="16" s="1"/>
  <c r="CD84" i="16"/>
  <c r="DF84" i="16" s="1"/>
  <c r="AI85" i="16" s="1"/>
  <c r="AI88" i="16" s="1"/>
  <c r="AI90" i="16" s="1"/>
  <c r="CH84" i="16"/>
  <c r="DJ84" i="16" s="1"/>
  <c r="AM85" i="16" s="1"/>
  <c r="AM88" i="16" s="1"/>
  <c r="AM90" i="16" s="1"/>
  <c r="BR84" i="16"/>
  <c r="CT84" i="16" s="1"/>
  <c r="K85" i="16" s="1"/>
  <c r="K88" i="16" s="1"/>
  <c r="K90" i="16" s="1"/>
  <c r="BK80" i="16"/>
  <c r="E16" i="13"/>
  <c r="CJ82" i="16"/>
  <c r="CJ83" i="16" s="1"/>
  <c r="CB82" i="16"/>
  <c r="CB83" i="16" s="1"/>
  <c r="CF82" i="16"/>
  <c r="CF83" i="16" s="1"/>
  <c r="BI82" i="16"/>
  <c r="C150" i="16"/>
  <c r="CH82" i="16"/>
  <c r="CH83" i="16" s="1"/>
  <c r="BT82" i="16"/>
  <c r="BT83" i="16" s="1"/>
  <c r="BP82" i="16"/>
  <c r="BP83" i="16" s="1"/>
  <c r="BN82" i="16"/>
  <c r="BN83" i="16" s="1"/>
  <c r="BV82" i="16"/>
  <c r="BV83" i="16" s="1"/>
  <c r="BG82" i="16"/>
  <c r="CD82" i="16"/>
  <c r="CD83" i="16" s="1"/>
  <c r="BR82" i="16"/>
  <c r="BR83" i="16" s="1"/>
  <c r="BZ82" i="16"/>
  <c r="BZ83" i="16" s="1"/>
  <c r="BX82" i="16"/>
  <c r="BX83" i="16" s="1"/>
  <c r="Y85" i="16" l="1"/>
  <c r="AA85" i="16" s="1"/>
  <c r="AC85" i="16" s="1"/>
  <c r="I88" i="16"/>
  <c r="I90" i="16" s="1"/>
  <c r="C151" i="16"/>
  <c r="C154" i="16" s="1"/>
  <c r="BK82" i="16"/>
  <c r="G88" i="16"/>
  <c r="Q85" i="16"/>
  <c r="S85" i="16" s="1"/>
  <c r="U85" i="16" s="1"/>
  <c r="Y88" i="16"/>
  <c r="AA88" i="16" s="1"/>
  <c r="AC88" i="16" s="1"/>
  <c r="W90" i="16"/>
  <c r="G90" i="16" l="1"/>
  <c r="Q90" i="16" s="1"/>
  <c r="S90" i="16" s="1"/>
  <c r="U90" i="16" s="1"/>
  <c r="Q88" i="16"/>
  <c r="S88" i="16" s="1"/>
  <c r="U88" i="16" s="1"/>
  <c r="C156" i="16"/>
  <c r="AO85" i="16"/>
  <c r="AQ85" i="16" s="1"/>
  <c r="AY85" i="16" s="1"/>
  <c r="BG85" i="16" s="1"/>
  <c r="AU85" i="16"/>
  <c r="AW85" i="16" s="1"/>
  <c r="BA85" i="16" s="1"/>
  <c r="BI85" i="16" s="1"/>
  <c r="Y90" i="16"/>
  <c r="AA90" i="16" s="1"/>
  <c r="AC90" i="16" s="1"/>
  <c r="C17" i="13" l="1"/>
  <c r="BK85" i="16"/>
  <c r="BG86" i="16"/>
  <c r="BI86" i="16"/>
  <c r="D17" i="13"/>
  <c r="C157" i="16"/>
  <c r="AU88" i="16"/>
  <c r="AW88" i="16" s="1"/>
  <c r="BA88" i="16" s="1"/>
  <c r="AO88" i="16"/>
  <c r="AQ88" i="16" s="1"/>
  <c r="AY88" i="16" s="1"/>
  <c r="AU90" i="16"/>
  <c r="AW90" i="16" s="1"/>
  <c r="BA90" i="16" s="1"/>
  <c r="AO90" i="16"/>
  <c r="AQ90" i="16" s="1"/>
  <c r="AY90" i="16" s="1"/>
  <c r="CB88" i="16" l="1"/>
  <c r="CB89" i="16" s="1"/>
  <c r="CJ88" i="16"/>
  <c r="CJ89" i="16" s="1"/>
  <c r="BI88" i="16"/>
  <c r="CF88" i="16"/>
  <c r="CF89" i="16" s="1"/>
  <c r="CB90" i="16"/>
  <c r="DD90" i="16" s="1"/>
  <c r="AG91" i="16" s="1"/>
  <c r="AG94" i="16" s="1"/>
  <c r="AG96" i="16" s="1"/>
  <c r="BI90" i="16"/>
  <c r="CF90" i="16"/>
  <c r="DH90" i="16" s="1"/>
  <c r="AK91" i="16" s="1"/>
  <c r="AK94" i="16" s="1"/>
  <c r="AK96" i="16" s="1"/>
  <c r="CJ90" i="16"/>
  <c r="DL90" i="16" s="1"/>
  <c r="AS91" i="16" s="1"/>
  <c r="AS94" i="16" s="1"/>
  <c r="AS96" i="16" s="1"/>
  <c r="C160" i="16"/>
  <c r="BR90" i="16"/>
  <c r="CT90" i="16" s="1"/>
  <c r="K91" i="16" s="1"/>
  <c r="K94" i="16" s="1"/>
  <c r="K96" i="16" s="1"/>
  <c r="CD90" i="16"/>
  <c r="DF90" i="16" s="1"/>
  <c r="AI91" i="16" s="1"/>
  <c r="AI94" i="16" s="1"/>
  <c r="AI96" i="16" s="1"/>
  <c r="BP90" i="16"/>
  <c r="CR90" i="16" s="1"/>
  <c r="I91" i="16" s="1"/>
  <c r="BT90" i="16"/>
  <c r="CV90" i="16" s="1"/>
  <c r="M91" i="16" s="1"/>
  <c r="M94" i="16" s="1"/>
  <c r="M96" i="16" s="1"/>
  <c r="BX90" i="16"/>
  <c r="CZ90" i="16" s="1"/>
  <c r="W91" i="16" s="1"/>
  <c r="W94" i="16" s="1"/>
  <c r="W96" i="16" s="1"/>
  <c r="BN90" i="16"/>
  <c r="CP90" i="16" s="1"/>
  <c r="G91" i="16" s="1"/>
  <c r="BG90" i="16"/>
  <c r="BZ90" i="16"/>
  <c r="DB90" i="16" s="1"/>
  <c r="AE91" i="16" s="1"/>
  <c r="AE94" i="16" s="1"/>
  <c r="AE96" i="16" s="1"/>
  <c r="BV90" i="16"/>
  <c r="CX90" i="16" s="1"/>
  <c r="O91" i="16" s="1"/>
  <c r="O94" i="16" s="1"/>
  <c r="O96" i="16" s="1"/>
  <c r="CH90" i="16"/>
  <c r="DJ90" i="16" s="1"/>
  <c r="AM91" i="16" s="1"/>
  <c r="AM94" i="16" s="1"/>
  <c r="AM96" i="16" s="1"/>
  <c r="BK86" i="16"/>
  <c r="E17" i="13"/>
  <c r="BG88" i="16"/>
  <c r="BK88" i="16" s="1"/>
  <c r="BR88" i="16"/>
  <c r="BR89" i="16" s="1"/>
  <c r="BP88" i="16"/>
  <c r="BP89" i="16" s="1"/>
  <c r="BX88" i="16"/>
  <c r="BX89" i="16" s="1"/>
  <c r="CH88" i="16"/>
  <c r="CH89" i="16" s="1"/>
  <c r="CD88" i="16"/>
  <c r="CD89" i="16" s="1"/>
  <c r="BZ88" i="16"/>
  <c r="BZ89" i="16" s="1"/>
  <c r="BV88" i="16"/>
  <c r="BV89" i="16" s="1"/>
  <c r="BN88" i="16"/>
  <c r="BN89" i="16" s="1"/>
  <c r="BT88" i="16"/>
  <c r="BT89" i="16" s="1"/>
  <c r="C162" i="16" l="1"/>
  <c r="I94" i="16"/>
  <c r="Y91" i="16"/>
  <c r="AA91" i="16" s="1"/>
  <c r="AC91" i="16" s="1"/>
  <c r="BK90" i="16"/>
  <c r="G94" i="16"/>
  <c r="Q91" i="16"/>
  <c r="S91" i="16" s="1"/>
  <c r="U91" i="16" s="1"/>
  <c r="C163" i="16" l="1"/>
  <c r="AO91" i="16"/>
  <c r="AQ91" i="16" s="1"/>
  <c r="AY91" i="16" s="1"/>
  <c r="BG91" i="16" s="1"/>
  <c r="AU91" i="16"/>
  <c r="AW91" i="16" s="1"/>
  <c r="BA91" i="16" s="1"/>
  <c r="BI91" i="16" s="1"/>
  <c r="G96" i="16"/>
  <c r="Q96" i="16" s="1"/>
  <c r="S96" i="16" s="1"/>
  <c r="U96" i="16" s="1"/>
  <c r="Q94" i="16"/>
  <c r="S94" i="16" s="1"/>
  <c r="U94" i="16" s="1"/>
  <c r="I96" i="16"/>
  <c r="Y96" i="16" s="1"/>
  <c r="AA96" i="16" s="1"/>
  <c r="AC96" i="16" s="1"/>
  <c r="Y94" i="16"/>
  <c r="AA94" i="16" s="1"/>
  <c r="AC94" i="16" s="1"/>
  <c r="AU94" i="16" l="1"/>
  <c r="AW94" i="16" s="1"/>
  <c r="BA94" i="16" s="1"/>
  <c r="AO94" i="16"/>
  <c r="AQ94" i="16" s="1"/>
  <c r="AY94" i="16" s="1"/>
  <c r="AO96" i="16"/>
  <c r="AQ96" i="16" s="1"/>
  <c r="AY96" i="16" s="1"/>
  <c r="AU96" i="16"/>
  <c r="AW96" i="16" s="1"/>
  <c r="BA96" i="16" s="1"/>
  <c r="BI92" i="16"/>
  <c r="D18" i="13"/>
  <c r="C18" i="13"/>
  <c r="BK91" i="16"/>
  <c r="BG92" i="16"/>
  <c r="C166" i="16"/>
  <c r="C168" i="16" l="1"/>
  <c r="CF96" i="16"/>
  <c r="DH96" i="16" s="1"/>
  <c r="AK97" i="16" s="1"/>
  <c r="AK100" i="16" s="1"/>
  <c r="AK102" i="16" s="1"/>
  <c r="CB96" i="16"/>
  <c r="DD96" i="16" s="1"/>
  <c r="AG97" i="16" s="1"/>
  <c r="AG100" i="16" s="1"/>
  <c r="AG102" i="16" s="1"/>
  <c r="BI96" i="16"/>
  <c r="CJ96" i="16"/>
  <c r="DL96" i="16" s="1"/>
  <c r="AS97" i="16" s="1"/>
  <c r="AS100" i="16" s="1"/>
  <c r="AS102" i="16" s="1"/>
  <c r="BK92" i="16"/>
  <c r="E18" i="13"/>
  <c r="BN96" i="16"/>
  <c r="CP96" i="16" s="1"/>
  <c r="G97" i="16" s="1"/>
  <c r="BG96" i="16"/>
  <c r="BP96" i="16"/>
  <c r="CR96" i="16" s="1"/>
  <c r="I97" i="16" s="1"/>
  <c r="CH96" i="16"/>
  <c r="DJ96" i="16" s="1"/>
  <c r="AM97" i="16" s="1"/>
  <c r="AM100" i="16" s="1"/>
  <c r="AM102" i="16" s="1"/>
  <c r="BR96" i="16"/>
  <c r="CT96" i="16" s="1"/>
  <c r="K97" i="16" s="1"/>
  <c r="K100" i="16" s="1"/>
  <c r="K102" i="16" s="1"/>
  <c r="CD96" i="16"/>
  <c r="DF96" i="16" s="1"/>
  <c r="AI97" i="16" s="1"/>
  <c r="AI100" i="16" s="1"/>
  <c r="AI102" i="16" s="1"/>
  <c r="BZ96" i="16"/>
  <c r="DB96" i="16" s="1"/>
  <c r="AE97" i="16" s="1"/>
  <c r="AE100" i="16" s="1"/>
  <c r="AE102" i="16" s="1"/>
  <c r="BX96" i="16"/>
  <c r="CZ96" i="16" s="1"/>
  <c r="W97" i="16" s="1"/>
  <c r="W100" i="16" s="1"/>
  <c r="W102" i="16" s="1"/>
  <c r="BV96" i="16"/>
  <c r="CX96" i="16" s="1"/>
  <c r="O97" i="16" s="1"/>
  <c r="O100" i="16" s="1"/>
  <c r="O102" i="16" s="1"/>
  <c r="BT96" i="16"/>
  <c r="CV96" i="16" s="1"/>
  <c r="M97" i="16" s="1"/>
  <c r="M100" i="16" s="1"/>
  <c r="M102" i="16" s="1"/>
  <c r="BT94" i="16"/>
  <c r="BT95" i="16" s="1"/>
  <c r="BP94" i="16"/>
  <c r="BP95" i="16" s="1"/>
  <c r="BN94" i="16"/>
  <c r="BN95" i="16" s="1"/>
  <c r="BG94" i="16"/>
  <c r="BX94" i="16"/>
  <c r="BX95" i="16" s="1"/>
  <c r="BV94" i="16"/>
  <c r="BV95" i="16" s="1"/>
  <c r="CH94" i="16"/>
  <c r="CH95" i="16" s="1"/>
  <c r="CD94" i="16"/>
  <c r="CD95" i="16" s="1"/>
  <c r="BZ94" i="16"/>
  <c r="BZ95" i="16" s="1"/>
  <c r="BR94" i="16"/>
  <c r="BR95" i="16" s="1"/>
  <c r="BI94" i="16"/>
  <c r="CJ94" i="16"/>
  <c r="CJ95" i="16" s="1"/>
  <c r="CF94" i="16"/>
  <c r="CF95" i="16" s="1"/>
  <c r="CB94" i="16"/>
  <c r="CB95" i="16" s="1"/>
  <c r="BK96" i="16" l="1"/>
  <c r="BK94" i="16"/>
  <c r="I100" i="16"/>
  <c r="Y97" i="16"/>
  <c r="AA97" i="16" s="1"/>
  <c r="AC97" i="16" s="1"/>
  <c r="G100" i="16"/>
  <c r="Q97" i="16"/>
  <c r="S97" i="16" s="1"/>
  <c r="U97" i="16" s="1"/>
  <c r="C169" i="16"/>
  <c r="I102" i="16" l="1"/>
  <c r="Y102" i="16" s="1"/>
  <c r="AA102" i="16" s="1"/>
  <c r="AC102" i="16" s="1"/>
  <c r="Y100" i="16"/>
  <c r="AA100" i="16" s="1"/>
  <c r="AC100" i="16" s="1"/>
  <c r="C172" i="16"/>
  <c r="AU97" i="16"/>
  <c r="AW97" i="16" s="1"/>
  <c r="BA97" i="16" s="1"/>
  <c r="BI97" i="16" s="1"/>
  <c r="AO97" i="16"/>
  <c r="AQ97" i="16" s="1"/>
  <c r="AY97" i="16" s="1"/>
  <c r="BG97" i="16" s="1"/>
  <c r="G102" i="16"/>
  <c r="Q102" i="16" s="1"/>
  <c r="S102" i="16" s="1"/>
  <c r="U102" i="16" s="1"/>
  <c r="Q100" i="16"/>
  <c r="S100" i="16" s="1"/>
  <c r="U100" i="16" s="1"/>
  <c r="AU102" i="16" l="1"/>
  <c r="AW102" i="16" s="1"/>
  <c r="BA102" i="16" s="1"/>
  <c r="AO102" i="16"/>
  <c r="AQ102" i="16" s="1"/>
  <c r="AY102" i="16" s="1"/>
  <c r="BI98" i="16"/>
  <c r="D19" i="13"/>
  <c r="C19" i="13"/>
  <c r="BG98" i="16"/>
  <c r="BK97" i="16"/>
  <c r="C174" i="16"/>
  <c r="AO100" i="16"/>
  <c r="AQ100" i="16" s="1"/>
  <c r="AY100" i="16" s="1"/>
  <c r="AU100" i="16"/>
  <c r="AW100" i="16" s="1"/>
  <c r="BA100" i="16" s="1"/>
  <c r="BT100" i="16" l="1"/>
  <c r="BT101" i="16" s="1"/>
  <c r="BR100" i="16"/>
  <c r="BR101" i="16" s="1"/>
  <c r="BP100" i="16"/>
  <c r="BP101" i="16" s="1"/>
  <c r="BZ100" i="16"/>
  <c r="BZ101" i="16" s="1"/>
  <c r="BN100" i="16"/>
  <c r="BN101" i="16" s="1"/>
  <c r="BG100" i="16"/>
  <c r="BV100" i="16"/>
  <c r="BV101" i="16" s="1"/>
  <c r="CH100" i="16"/>
  <c r="CH101" i="16" s="1"/>
  <c r="BX100" i="16"/>
  <c r="BX101" i="16" s="1"/>
  <c r="CD100" i="16"/>
  <c r="CD101" i="16" s="1"/>
  <c r="C175" i="16"/>
  <c r="BI100" i="16"/>
  <c r="CJ100" i="16"/>
  <c r="CJ101" i="16" s="1"/>
  <c r="CF100" i="16"/>
  <c r="CF101" i="16" s="1"/>
  <c r="CB100" i="16"/>
  <c r="CB101" i="16" s="1"/>
  <c r="BT102" i="16"/>
  <c r="CV102" i="16" s="1"/>
  <c r="M103" i="16" s="1"/>
  <c r="M106" i="16" s="1"/>
  <c r="M108" i="16" s="1"/>
  <c r="BR102" i="16"/>
  <c r="CT102" i="16" s="1"/>
  <c r="K103" i="16" s="1"/>
  <c r="K106" i="16" s="1"/>
  <c r="K108" i="16" s="1"/>
  <c r="BP102" i="16"/>
  <c r="CR102" i="16" s="1"/>
  <c r="I103" i="16" s="1"/>
  <c r="BN102" i="16"/>
  <c r="CP102" i="16" s="1"/>
  <c r="G103" i="16" s="1"/>
  <c r="BG102" i="16"/>
  <c r="CD102" i="16"/>
  <c r="DF102" i="16" s="1"/>
  <c r="AI103" i="16" s="1"/>
  <c r="AI106" i="16" s="1"/>
  <c r="AI108" i="16" s="1"/>
  <c r="CH102" i="16"/>
  <c r="DJ102" i="16" s="1"/>
  <c r="AM103" i="16" s="1"/>
  <c r="AM106" i="16" s="1"/>
  <c r="AM108" i="16" s="1"/>
  <c r="BZ102" i="16"/>
  <c r="DB102" i="16" s="1"/>
  <c r="AE103" i="16" s="1"/>
  <c r="AE106" i="16" s="1"/>
  <c r="AE108" i="16" s="1"/>
  <c r="BV102" i="16"/>
  <c r="CX102" i="16" s="1"/>
  <c r="O103" i="16" s="1"/>
  <c r="O106" i="16" s="1"/>
  <c r="O108" i="16" s="1"/>
  <c r="BX102" i="16"/>
  <c r="CZ102" i="16" s="1"/>
  <c r="W103" i="16" s="1"/>
  <c r="W106" i="16" s="1"/>
  <c r="W108" i="16" s="1"/>
  <c r="BK98" i="16"/>
  <c r="E19" i="13"/>
  <c r="CB102" i="16"/>
  <c r="DD102" i="16" s="1"/>
  <c r="AG103" i="16" s="1"/>
  <c r="AG106" i="16" s="1"/>
  <c r="AG108" i="16" s="1"/>
  <c r="CF102" i="16"/>
  <c r="DH102" i="16" s="1"/>
  <c r="AK103" i="16" s="1"/>
  <c r="AK106" i="16" s="1"/>
  <c r="AK108" i="16" s="1"/>
  <c r="CJ102" i="16"/>
  <c r="DL102" i="16" s="1"/>
  <c r="AS103" i="16" s="1"/>
  <c r="AS106" i="16" s="1"/>
  <c r="AS108" i="16" s="1"/>
  <c r="BI102" i="16"/>
  <c r="BK102" i="16" l="1"/>
  <c r="Y103" i="16"/>
  <c r="AA103" i="16" s="1"/>
  <c r="AC103" i="16" s="1"/>
  <c r="I106" i="16"/>
  <c r="C178" i="16"/>
  <c r="BK100" i="16"/>
  <c r="Q103" i="16"/>
  <c r="S103" i="16" s="1"/>
  <c r="U103" i="16" s="1"/>
  <c r="G106" i="16"/>
  <c r="G108" i="16" l="1"/>
  <c r="Q108" i="16" s="1"/>
  <c r="S108" i="16" s="1"/>
  <c r="U108" i="16" s="1"/>
  <c r="Q106" i="16"/>
  <c r="S106" i="16" s="1"/>
  <c r="U106" i="16" s="1"/>
  <c r="I108" i="16"/>
  <c r="Y108" i="16" s="1"/>
  <c r="AA108" i="16" s="1"/>
  <c r="AC108" i="16" s="1"/>
  <c r="Y106" i="16"/>
  <c r="AA106" i="16" s="1"/>
  <c r="AC106" i="16" s="1"/>
  <c r="AO103" i="16"/>
  <c r="AQ103" i="16" s="1"/>
  <c r="AY103" i="16" s="1"/>
  <c r="BG103" i="16" s="1"/>
  <c r="AU103" i="16"/>
  <c r="AW103" i="16" s="1"/>
  <c r="BA103" i="16" s="1"/>
  <c r="BI103" i="16" s="1"/>
  <c r="C180" i="16"/>
  <c r="BI104" i="16" l="1"/>
  <c r="D20" i="13"/>
  <c r="C20" i="13"/>
  <c r="BG104" i="16"/>
  <c r="BK103" i="16"/>
  <c r="AU106" i="16"/>
  <c r="AW106" i="16" s="1"/>
  <c r="BA106" i="16" s="1"/>
  <c r="AO106" i="16"/>
  <c r="AQ106" i="16" s="1"/>
  <c r="AY106" i="16" s="1"/>
  <c r="C181" i="16"/>
  <c r="AO108" i="16"/>
  <c r="AQ108" i="16" s="1"/>
  <c r="AY108" i="16" s="1"/>
  <c r="AU108" i="16"/>
  <c r="AW108" i="16" s="1"/>
  <c r="BA108" i="16" s="1"/>
  <c r="CF108" i="16" l="1"/>
  <c r="DH108" i="16" s="1"/>
  <c r="AK109" i="16" s="1"/>
  <c r="AK112" i="16" s="1"/>
  <c r="AK114" i="16" s="1"/>
  <c r="CB108" i="16"/>
  <c r="DD108" i="16" s="1"/>
  <c r="AG109" i="16" s="1"/>
  <c r="AG112" i="16" s="1"/>
  <c r="AG114" i="16" s="1"/>
  <c r="BI108" i="16"/>
  <c r="CJ108" i="16"/>
  <c r="DL108" i="16" s="1"/>
  <c r="AS109" i="16" s="1"/>
  <c r="AS112" i="16" s="1"/>
  <c r="AS114" i="16" s="1"/>
  <c r="BX108" i="16"/>
  <c r="CZ108" i="16" s="1"/>
  <c r="W109" i="16" s="1"/>
  <c r="W112" i="16" s="1"/>
  <c r="W114" i="16" s="1"/>
  <c r="CH108" i="16"/>
  <c r="DJ108" i="16" s="1"/>
  <c r="AM109" i="16" s="1"/>
  <c r="AM112" i="16" s="1"/>
  <c r="AM114" i="16" s="1"/>
  <c r="BZ108" i="16"/>
  <c r="DB108" i="16" s="1"/>
  <c r="AE109" i="16" s="1"/>
  <c r="AE112" i="16" s="1"/>
  <c r="AE114" i="16" s="1"/>
  <c r="BN108" i="16"/>
  <c r="CP108" i="16" s="1"/>
  <c r="G109" i="16" s="1"/>
  <c r="CD108" i="16"/>
  <c r="DF108" i="16" s="1"/>
  <c r="AI109" i="16" s="1"/>
  <c r="AI112" i="16" s="1"/>
  <c r="AI114" i="16" s="1"/>
  <c r="BV108" i="16"/>
  <c r="CX108" i="16" s="1"/>
  <c r="O109" i="16" s="1"/>
  <c r="O112" i="16" s="1"/>
  <c r="O114" i="16" s="1"/>
  <c r="BT108" i="16"/>
  <c r="CV108" i="16" s="1"/>
  <c r="M109" i="16" s="1"/>
  <c r="M112" i="16" s="1"/>
  <c r="M114" i="16" s="1"/>
  <c r="BG108" i="16"/>
  <c r="BK108" i="16" s="1"/>
  <c r="BR108" i="16"/>
  <c r="CT108" i="16" s="1"/>
  <c r="K109" i="16" s="1"/>
  <c r="K112" i="16" s="1"/>
  <c r="K114" i="16" s="1"/>
  <c r="BP108" i="16"/>
  <c r="CR108" i="16" s="1"/>
  <c r="I109" i="16" s="1"/>
  <c r="C184" i="16"/>
  <c r="BI106" i="16"/>
  <c r="CJ106" i="16"/>
  <c r="CJ107" i="16" s="1"/>
  <c r="CF106" i="16"/>
  <c r="CF107" i="16" s="1"/>
  <c r="CB106" i="16"/>
  <c r="CB107" i="16" s="1"/>
  <c r="BP106" i="16"/>
  <c r="BP107" i="16" s="1"/>
  <c r="BZ106" i="16"/>
  <c r="BZ107" i="16" s="1"/>
  <c r="BX106" i="16"/>
  <c r="BX107" i="16" s="1"/>
  <c r="BV106" i="16"/>
  <c r="BV107" i="16" s="1"/>
  <c r="BT106" i="16"/>
  <c r="BT107" i="16" s="1"/>
  <c r="BR106" i="16"/>
  <c r="BR107" i="16" s="1"/>
  <c r="BG106" i="16"/>
  <c r="CH106" i="16"/>
  <c r="CH107" i="16" s="1"/>
  <c r="CD106" i="16"/>
  <c r="CD107" i="16" s="1"/>
  <c r="BN106" i="16"/>
  <c r="BN107" i="16" s="1"/>
  <c r="BK104" i="16"/>
  <c r="E20" i="13"/>
  <c r="BK106" i="16" l="1"/>
  <c r="I112" i="16"/>
  <c r="Y109" i="16"/>
  <c r="AA109" i="16" s="1"/>
  <c r="AC109" i="16" s="1"/>
  <c r="C186" i="16"/>
  <c r="Q109" i="16"/>
  <c r="S109" i="16" s="1"/>
  <c r="U109" i="16" s="1"/>
  <c r="AO109" i="16" s="1"/>
  <c r="AQ109" i="16" s="1"/>
  <c r="AY109" i="16" s="1"/>
  <c r="BG109" i="16" s="1"/>
  <c r="G112" i="16"/>
  <c r="G114" i="16" l="1"/>
  <c r="Q114" i="16" s="1"/>
  <c r="S114" i="16" s="1"/>
  <c r="U114" i="16" s="1"/>
  <c r="Q112" i="16"/>
  <c r="S112" i="16" s="1"/>
  <c r="U112" i="16" s="1"/>
  <c r="C187" i="16"/>
  <c r="C21" i="13"/>
  <c r="BG110" i="16"/>
  <c r="AU109" i="16"/>
  <c r="AW109" i="16" s="1"/>
  <c r="BA109" i="16" s="1"/>
  <c r="BI109" i="16" s="1"/>
  <c r="I114" i="16"/>
  <c r="Y114" i="16" s="1"/>
  <c r="AA114" i="16" s="1"/>
  <c r="AC114" i="16" s="1"/>
  <c r="Y112" i="16"/>
  <c r="AA112" i="16" s="1"/>
  <c r="AC112" i="16" s="1"/>
  <c r="AO112" i="16" l="1"/>
  <c r="AQ112" i="16" s="1"/>
  <c r="AY112" i="16" s="1"/>
  <c r="AU112" i="16"/>
  <c r="AW112" i="16" s="1"/>
  <c r="BA112" i="16" s="1"/>
  <c r="BI110" i="16"/>
  <c r="D21" i="13"/>
  <c r="BK109" i="16"/>
  <c r="C190" i="16"/>
  <c r="AU114" i="16"/>
  <c r="AW114" i="16" s="1"/>
  <c r="BA114" i="16" s="1"/>
  <c r="AO114" i="16"/>
  <c r="AQ114" i="16" s="1"/>
  <c r="AY114" i="16" s="1"/>
  <c r="BX114" i="16" l="1"/>
  <c r="CZ114" i="16" s="1"/>
  <c r="W115" i="16" s="1"/>
  <c r="W118" i="16" s="1"/>
  <c r="W120" i="16" s="1"/>
  <c r="BV114" i="16"/>
  <c r="CX114" i="16" s="1"/>
  <c r="O115" i="16" s="1"/>
  <c r="O118" i="16" s="1"/>
  <c r="O120" i="16" s="1"/>
  <c r="BT114" i="16"/>
  <c r="CV114" i="16" s="1"/>
  <c r="M115" i="16" s="1"/>
  <c r="M118" i="16" s="1"/>
  <c r="M120" i="16" s="1"/>
  <c r="BR114" i="16"/>
  <c r="CT114" i="16" s="1"/>
  <c r="K115" i="16" s="1"/>
  <c r="K118" i="16" s="1"/>
  <c r="K120" i="16" s="1"/>
  <c r="BP114" i="16"/>
  <c r="CR114" i="16" s="1"/>
  <c r="I115" i="16" s="1"/>
  <c r="BZ114" i="16"/>
  <c r="DB114" i="16" s="1"/>
  <c r="AE115" i="16" s="1"/>
  <c r="AE118" i="16" s="1"/>
  <c r="AE120" i="16" s="1"/>
  <c r="BN114" i="16"/>
  <c r="CP114" i="16" s="1"/>
  <c r="G115" i="16" s="1"/>
  <c r="CH114" i="16"/>
  <c r="DJ114" i="16" s="1"/>
  <c r="AM115" i="16" s="1"/>
  <c r="AM118" i="16" s="1"/>
  <c r="AM120" i="16" s="1"/>
  <c r="BG114" i="16"/>
  <c r="CD114" i="16"/>
  <c r="DF114" i="16" s="1"/>
  <c r="AI115" i="16" s="1"/>
  <c r="AI118" i="16" s="1"/>
  <c r="AI120" i="16" s="1"/>
  <c r="C192" i="16"/>
  <c r="CB112" i="16"/>
  <c r="CB113" i="16" s="1"/>
  <c r="BI112" i="16"/>
  <c r="CJ112" i="16"/>
  <c r="CJ113" i="16" s="1"/>
  <c r="CF112" i="16"/>
  <c r="CF113" i="16" s="1"/>
  <c r="CF114" i="16"/>
  <c r="DH114" i="16" s="1"/>
  <c r="AK115" i="16" s="1"/>
  <c r="AK118" i="16" s="1"/>
  <c r="AK120" i="16" s="1"/>
  <c r="CB114" i="16"/>
  <c r="DD114" i="16" s="1"/>
  <c r="AG115" i="16" s="1"/>
  <c r="AG118" i="16" s="1"/>
  <c r="AG120" i="16" s="1"/>
  <c r="BI114" i="16"/>
  <c r="CJ114" i="16"/>
  <c r="DL114" i="16" s="1"/>
  <c r="AS115" i="16" s="1"/>
  <c r="AS118" i="16" s="1"/>
  <c r="AS120" i="16" s="1"/>
  <c r="BK110" i="16"/>
  <c r="E21" i="13"/>
  <c r="BP112" i="16"/>
  <c r="BP113" i="16" s="1"/>
  <c r="BN112" i="16"/>
  <c r="BN113" i="16" s="1"/>
  <c r="BG112" i="16"/>
  <c r="CH112" i="16"/>
  <c r="CH113" i="16" s="1"/>
  <c r="CD112" i="16"/>
  <c r="CD113" i="16" s="1"/>
  <c r="BR112" i="16"/>
  <c r="BR113" i="16" s="1"/>
  <c r="BZ112" i="16"/>
  <c r="BZ113" i="16" s="1"/>
  <c r="BX112" i="16"/>
  <c r="BX113" i="16" s="1"/>
  <c r="BV112" i="16"/>
  <c r="BV113" i="16" s="1"/>
  <c r="BT112" i="16"/>
  <c r="BT113" i="16" s="1"/>
  <c r="BK114" i="16" l="1"/>
  <c r="C193" i="16"/>
  <c r="Y115" i="16"/>
  <c r="AA115" i="16" s="1"/>
  <c r="AC115" i="16" s="1"/>
  <c r="I118" i="16"/>
  <c r="Q115" i="16"/>
  <c r="S115" i="16" s="1"/>
  <c r="U115" i="16" s="1"/>
  <c r="G118" i="16"/>
  <c r="BK112" i="16"/>
  <c r="I120" i="16" l="1"/>
  <c r="Y120" i="16" s="1"/>
  <c r="AA120" i="16" s="1"/>
  <c r="AC120" i="16" s="1"/>
  <c r="Y118" i="16"/>
  <c r="AA118" i="16" s="1"/>
  <c r="AC118" i="16" s="1"/>
  <c r="AO115" i="16"/>
  <c r="AQ115" i="16" s="1"/>
  <c r="AY115" i="16" s="1"/>
  <c r="BG115" i="16" s="1"/>
  <c r="AU115" i="16"/>
  <c r="AW115" i="16" s="1"/>
  <c r="BA115" i="16" s="1"/>
  <c r="BI115" i="16" s="1"/>
  <c r="G120" i="16"/>
  <c r="Q120" i="16" s="1"/>
  <c r="S120" i="16" s="1"/>
  <c r="U120" i="16" s="1"/>
  <c r="Q118" i="16"/>
  <c r="S118" i="16" s="1"/>
  <c r="U118" i="16" s="1"/>
  <c r="C196" i="16"/>
  <c r="AU120" i="16" l="1"/>
  <c r="AW120" i="16" s="1"/>
  <c r="BA120" i="16" s="1"/>
  <c r="AO120" i="16"/>
  <c r="AQ120" i="16" s="1"/>
  <c r="AY120" i="16" s="1"/>
  <c r="AU118" i="16"/>
  <c r="AW118" i="16" s="1"/>
  <c r="BA118" i="16" s="1"/>
  <c r="AO118" i="16"/>
  <c r="AQ118" i="16" s="1"/>
  <c r="AY118" i="16" s="1"/>
  <c r="C198" i="16"/>
  <c r="BI116" i="16"/>
  <c r="D22" i="13"/>
  <c r="C22" i="13"/>
  <c r="BK115" i="16"/>
  <c r="BG116" i="16"/>
  <c r="BR118" i="16" l="1"/>
  <c r="BR119" i="16" s="1"/>
  <c r="BG118" i="16"/>
  <c r="CH118" i="16"/>
  <c r="CH119" i="16" s="1"/>
  <c r="CD118" i="16"/>
  <c r="CD119" i="16" s="1"/>
  <c r="BP118" i="16"/>
  <c r="BP119" i="16" s="1"/>
  <c r="BZ118" i="16"/>
  <c r="BZ119" i="16" s="1"/>
  <c r="BV118" i="16"/>
  <c r="BV119" i="16" s="1"/>
  <c r="BN118" i="16"/>
  <c r="BN119" i="16" s="1"/>
  <c r="BX118" i="16"/>
  <c r="BX119" i="16" s="1"/>
  <c r="BT118" i="16"/>
  <c r="BT119" i="16" s="1"/>
  <c r="BK116" i="16"/>
  <c r="E22" i="13"/>
  <c r="BN120" i="16"/>
  <c r="CP120" i="16" s="1"/>
  <c r="G121" i="16" s="1"/>
  <c r="CH120" i="16"/>
  <c r="DJ120" i="16" s="1"/>
  <c r="AM121" i="16" s="1"/>
  <c r="AM124" i="16" s="1"/>
  <c r="AM126" i="16" s="1"/>
  <c r="CD120" i="16"/>
  <c r="DF120" i="16" s="1"/>
  <c r="AI121" i="16" s="1"/>
  <c r="AI124" i="16" s="1"/>
  <c r="AI126" i="16" s="1"/>
  <c r="BG120" i="16"/>
  <c r="BK120" i="16" s="1"/>
  <c r="BX120" i="16"/>
  <c r="CZ120" i="16" s="1"/>
  <c r="W121" i="16" s="1"/>
  <c r="W124" i="16" s="1"/>
  <c r="W126" i="16" s="1"/>
  <c r="BP120" i="16"/>
  <c r="CR120" i="16" s="1"/>
  <c r="I121" i="16" s="1"/>
  <c r="BV120" i="16"/>
  <c r="CX120" i="16" s="1"/>
  <c r="O121" i="16" s="1"/>
  <c r="O124" i="16" s="1"/>
  <c r="O126" i="16" s="1"/>
  <c r="BZ120" i="16"/>
  <c r="DB120" i="16" s="1"/>
  <c r="AE121" i="16" s="1"/>
  <c r="AE124" i="16" s="1"/>
  <c r="AE126" i="16" s="1"/>
  <c r="BT120" i="16"/>
  <c r="CV120" i="16" s="1"/>
  <c r="M121" i="16" s="1"/>
  <c r="M124" i="16" s="1"/>
  <c r="M126" i="16" s="1"/>
  <c r="BR120" i="16"/>
  <c r="CT120" i="16" s="1"/>
  <c r="K121" i="16" s="1"/>
  <c r="K124" i="16" s="1"/>
  <c r="K126" i="16" s="1"/>
  <c r="C199" i="16"/>
  <c r="CJ118" i="16"/>
  <c r="CJ119" i="16" s="1"/>
  <c r="CF118" i="16"/>
  <c r="CF119" i="16" s="1"/>
  <c r="BI118" i="16"/>
  <c r="CB118" i="16"/>
  <c r="CB119" i="16" s="1"/>
  <c r="CJ120" i="16"/>
  <c r="DL120" i="16" s="1"/>
  <c r="AS121" i="16" s="1"/>
  <c r="AS124" i="16" s="1"/>
  <c r="AS126" i="16" s="1"/>
  <c r="CB120" i="16"/>
  <c r="DD120" i="16" s="1"/>
  <c r="AG121" i="16" s="1"/>
  <c r="AG124" i="16" s="1"/>
  <c r="AG126" i="16" s="1"/>
  <c r="CF120" i="16"/>
  <c r="DH120" i="16" s="1"/>
  <c r="AK121" i="16" s="1"/>
  <c r="AK124" i="16" s="1"/>
  <c r="AK126" i="16" s="1"/>
  <c r="BI120" i="16"/>
  <c r="Q121" i="16" l="1"/>
  <c r="S121" i="16" s="1"/>
  <c r="U121" i="16" s="1"/>
  <c r="G124" i="16"/>
  <c r="I124" i="16"/>
  <c r="Y121" i="16"/>
  <c r="AA121" i="16" s="1"/>
  <c r="AC121" i="16" s="1"/>
  <c r="AU121" i="16" s="1"/>
  <c r="AW121" i="16" s="1"/>
  <c r="BA121" i="16" s="1"/>
  <c r="BI121" i="16" s="1"/>
  <c r="BK118" i="16"/>
  <c r="C202" i="16"/>
  <c r="C204" i="16" l="1"/>
  <c r="G126" i="16"/>
  <c r="Q126" i="16" s="1"/>
  <c r="S126" i="16" s="1"/>
  <c r="U126" i="16" s="1"/>
  <c r="Q124" i="16"/>
  <c r="S124" i="16" s="1"/>
  <c r="U124" i="16" s="1"/>
  <c r="BI122" i="16"/>
  <c r="D23" i="13"/>
  <c r="Y124" i="16"/>
  <c r="AA124" i="16" s="1"/>
  <c r="AC124" i="16" s="1"/>
  <c r="I126" i="16"/>
  <c r="Y126" i="16" s="1"/>
  <c r="AA126" i="16" s="1"/>
  <c r="AC126" i="16" s="1"/>
  <c r="AU126" i="16" s="1"/>
  <c r="AW126" i="16" s="1"/>
  <c r="BA126" i="16" s="1"/>
  <c r="AO121" i="16"/>
  <c r="AQ121" i="16" s="1"/>
  <c r="AY121" i="16" s="1"/>
  <c r="BG121" i="16" s="1"/>
  <c r="C23" i="13" l="1"/>
  <c r="BK121" i="16"/>
  <c r="BG122" i="16"/>
  <c r="CJ126" i="16"/>
  <c r="DL126" i="16" s="1"/>
  <c r="AS127" i="16" s="1"/>
  <c r="AS130" i="16" s="1"/>
  <c r="AS132" i="16" s="1"/>
  <c r="CB126" i="16"/>
  <c r="DD126" i="16" s="1"/>
  <c r="AG127" i="16" s="1"/>
  <c r="AG130" i="16" s="1"/>
  <c r="AG132" i="16" s="1"/>
  <c r="BI126" i="16"/>
  <c r="CF126" i="16"/>
  <c r="DH126" i="16" s="1"/>
  <c r="AK127" i="16" s="1"/>
  <c r="AK130" i="16" s="1"/>
  <c r="AK132" i="16" s="1"/>
  <c r="AU124" i="16"/>
  <c r="AW124" i="16" s="1"/>
  <c r="BA124" i="16" s="1"/>
  <c r="AO124" i="16"/>
  <c r="AQ124" i="16" s="1"/>
  <c r="AY124" i="16" s="1"/>
  <c r="AO126" i="16"/>
  <c r="AQ126" i="16" s="1"/>
  <c r="AY126" i="16" s="1"/>
  <c r="C205" i="16"/>
  <c r="BP124" i="16" l="1"/>
  <c r="BP125" i="16" s="1"/>
  <c r="BN124" i="16"/>
  <c r="BN125" i="16" s="1"/>
  <c r="BG124" i="16"/>
  <c r="CH124" i="16"/>
  <c r="CH125" i="16" s="1"/>
  <c r="BT124" i="16"/>
  <c r="BT125" i="16" s="1"/>
  <c r="CD124" i="16"/>
  <c r="CD125" i="16" s="1"/>
  <c r="BX124" i="16"/>
  <c r="BX125" i="16" s="1"/>
  <c r="BR124" i="16"/>
  <c r="BR125" i="16" s="1"/>
  <c r="BZ124" i="16"/>
  <c r="BZ125" i="16" s="1"/>
  <c r="BV124" i="16"/>
  <c r="BV125" i="16" s="1"/>
  <c r="BP126" i="16"/>
  <c r="CR126" i="16" s="1"/>
  <c r="I127" i="16" s="1"/>
  <c r="BN126" i="16"/>
  <c r="CP126" i="16" s="1"/>
  <c r="G127" i="16" s="1"/>
  <c r="BG126" i="16"/>
  <c r="BK126" i="16" s="1"/>
  <c r="BV126" i="16"/>
  <c r="CX126" i="16" s="1"/>
  <c r="O127" i="16" s="1"/>
  <c r="O130" i="16" s="1"/>
  <c r="O132" i="16" s="1"/>
  <c r="BT126" i="16"/>
  <c r="CV126" i="16" s="1"/>
  <c r="M127" i="16" s="1"/>
  <c r="M130" i="16" s="1"/>
  <c r="M132" i="16" s="1"/>
  <c r="CH126" i="16"/>
  <c r="DJ126" i="16" s="1"/>
  <c r="AM127" i="16" s="1"/>
  <c r="AM130" i="16" s="1"/>
  <c r="AM132" i="16" s="1"/>
  <c r="BR126" i="16"/>
  <c r="CT126" i="16" s="1"/>
  <c r="K127" i="16" s="1"/>
  <c r="K130" i="16" s="1"/>
  <c r="K132" i="16" s="1"/>
  <c r="CD126" i="16"/>
  <c r="DF126" i="16" s="1"/>
  <c r="AI127" i="16" s="1"/>
  <c r="AI130" i="16" s="1"/>
  <c r="AI132" i="16" s="1"/>
  <c r="BX126" i="16"/>
  <c r="CZ126" i="16" s="1"/>
  <c r="W127" i="16" s="1"/>
  <c r="W130" i="16" s="1"/>
  <c r="W132" i="16" s="1"/>
  <c r="BZ126" i="16"/>
  <c r="DB126" i="16" s="1"/>
  <c r="AE127" i="16" s="1"/>
  <c r="AE130" i="16" s="1"/>
  <c r="AE132" i="16" s="1"/>
  <c r="CJ124" i="16"/>
  <c r="CJ125" i="16" s="1"/>
  <c r="CB124" i="16"/>
  <c r="CB125" i="16" s="1"/>
  <c r="BI124" i="16"/>
  <c r="CF124" i="16"/>
  <c r="CF125" i="16" s="1"/>
  <c r="BK122" i="16"/>
  <c r="E23" i="13"/>
  <c r="C208" i="16"/>
  <c r="Y127" i="16" l="1"/>
  <c r="AA127" i="16" s="1"/>
  <c r="AC127" i="16" s="1"/>
  <c r="I130" i="16"/>
  <c r="C210" i="16"/>
  <c r="BK124" i="16"/>
  <c r="Q127" i="16"/>
  <c r="S127" i="16" s="1"/>
  <c r="U127" i="16" s="1"/>
  <c r="G130" i="16"/>
  <c r="G132" i="16" l="1"/>
  <c r="Q132" i="16" s="1"/>
  <c r="S132" i="16" s="1"/>
  <c r="U132" i="16" s="1"/>
  <c r="Q130" i="16"/>
  <c r="S130" i="16" s="1"/>
  <c r="U130" i="16" s="1"/>
  <c r="Y130" i="16"/>
  <c r="AA130" i="16" s="1"/>
  <c r="AC130" i="16" s="1"/>
  <c r="I132" i="16"/>
  <c r="Y132" i="16" s="1"/>
  <c r="AA132" i="16" s="1"/>
  <c r="AC132" i="16" s="1"/>
  <c r="AO127" i="16"/>
  <c r="AQ127" i="16" s="1"/>
  <c r="AY127" i="16" s="1"/>
  <c r="BG127" i="16" s="1"/>
  <c r="AU127" i="16"/>
  <c r="AW127" i="16" s="1"/>
  <c r="BA127" i="16" s="1"/>
  <c r="BI127" i="16" s="1"/>
  <c r="C211" i="16"/>
  <c r="C24" i="13" l="1"/>
  <c r="BK127" i="16"/>
  <c r="BG128" i="16"/>
  <c r="C214" i="16"/>
  <c r="AO130" i="16"/>
  <c r="AQ130" i="16" s="1"/>
  <c r="AY130" i="16" s="1"/>
  <c r="AU130" i="16"/>
  <c r="AW130" i="16" s="1"/>
  <c r="BA130" i="16" s="1"/>
  <c r="BI128" i="16"/>
  <c r="D24" i="13"/>
  <c r="AU132" i="16"/>
  <c r="AW132" i="16" s="1"/>
  <c r="BA132" i="16" s="1"/>
  <c r="AO132" i="16"/>
  <c r="AQ132" i="16" s="1"/>
  <c r="AY132" i="16" s="1"/>
  <c r="CF132" i="16" l="1"/>
  <c r="DH132" i="16" s="1"/>
  <c r="AK133" i="16" s="1"/>
  <c r="AK136" i="16" s="1"/>
  <c r="AK138" i="16" s="1"/>
  <c r="BI132" i="16"/>
  <c r="CB132" i="16"/>
  <c r="DD132" i="16" s="1"/>
  <c r="AG133" i="16" s="1"/>
  <c r="AG136" i="16" s="1"/>
  <c r="AG138" i="16" s="1"/>
  <c r="CJ132" i="16"/>
  <c r="DL132" i="16" s="1"/>
  <c r="AS133" i="16" s="1"/>
  <c r="AS136" i="16" s="1"/>
  <c r="AS138" i="16" s="1"/>
  <c r="BG130" i="16"/>
  <c r="BT130" i="16"/>
  <c r="BT131" i="16" s="1"/>
  <c r="CH130" i="16"/>
  <c r="CH131" i="16" s="1"/>
  <c r="CD130" i="16"/>
  <c r="CD131" i="16" s="1"/>
  <c r="BP130" i="16"/>
  <c r="BP131" i="16" s="1"/>
  <c r="BZ130" i="16"/>
  <c r="BZ131" i="16" s="1"/>
  <c r="BX130" i="16"/>
  <c r="BX131" i="16" s="1"/>
  <c r="BV130" i="16"/>
  <c r="BV131" i="16" s="1"/>
  <c r="BR130" i="16"/>
  <c r="BR131" i="16" s="1"/>
  <c r="BN130" i="16"/>
  <c r="BN131" i="16" s="1"/>
  <c r="C216" i="16"/>
  <c r="BK128" i="16"/>
  <c r="E24" i="13"/>
  <c r="BV132" i="16"/>
  <c r="CX132" i="16" s="1"/>
  <c r="O133" i="16" s="1"/>
  <c r="O136" i="16" s="1"/>
  <c r="O138" i="16" s="1"/>
  <c r="BR132" i="16"/>
  <c r="CT132" i="16" s="1"/>
  <c r="K133" i="16" s="1"/>
  <c r="K136" i="16" s="1"/>
  <c r="K138" i="16" s="1"/>
  <c r="BP132" i="16"/>
  <c r="CR132" i="16" s="1"/>
  <c r="I133" i="16" s="1"/>
  <c r="BN132" i="16"/>
  <c r="CP132" i="16" s="1"/>
  <c r="G133" i="16" s="1"/>
  <c r="CD132" i="16"/>
  <c r="DF132" i="16" s="1"/>
  <c r="AI133" i="16" s="1"/>
  <c r="AI136" i="16" s="1"/>
  <c r="AI138" i="16" s="1"/>
  <c r="BG132" i="16"/>
  <c r="BK132" i="16" s="1"/>
  <c r="CH132" i="16"/>
  <c r="DJ132" i="16" s="1"/>
  <c r="AM133" i="16" s="1"/>
  <c r="AM136" i="16" s="1"/>
  <c r="AM138" i="16" s="1"/>
  <c r="BT132" i="16"/>
  <c r="CV132" i="16" s="1"/>
  <c r="M133" i="16" s="1"/>
  <c r="M136" i="16" s="1"/>
  <c r="M138" i="16" s="1"/>
  <c r="BX132" i="16"/>
  <c r="CZ132" i="16" s="1"/>
  <c r="W133" i="16" s="1"/>
  <c r="W136" i="16" s="1"/>
  <c r="W138" i="16" s="1"/>
  <c r="BZ132" i="16"/>
  <c r="DB132" i="16" s="1"/>
  <c r="AE133" i="16" s="1"/>
  <c r="AE136" i="16" s="1"/>
  <c r="AE138" i="16" s="1"/>
  <c r="CJ130" i="16"/>
  <c r="CJ131" i="16" s="1"/>
  <c r="BI130" i="16"/>
  <c r="CF130" i="16"/>
  <c r="CF131" i="16" s="1"/>
  <c r="CB130" i="16"/>
  <c r="CB131" i="16" s="1"/>
  <c r="C217" i="16" l="1"/>
  <c r="Q133" i="16"/>
  <c r="S133" i="16" s="1"/>
  <c r="U133" i="16" s="1"/>
  <c r="G136" i="16"/>
  <c r="Y133" i="16"/>
  <c r="AA133" i="16" s="1"/>
  <c r="AC133" i="16" s="1"/>
  <c r="I136" i="16"/>
  <c r="BK130" i="16"/>
  <c r="G138" i="16" l="1"/>
  <c r="Q138" i="16" s="1"/>
  <c r="S138" i="16" s="1"/>
  <c r="U138" i="16" s="1"/>
  <c r="Q136" i="16"/>
  <c r="S136" i="16" s="1"/>
  <c r="U136" i="16" s="1"/>
  <c r="Y136" i="16"/>
  <c r="AA136" i="16" s="1"/>
  <c r="AC136" i="16" s="1"/>
  <c r="I138" i="16"/>
  <c r="Y138" i="16" s="1"/>
  <c r="AA138" i="16" s="1"/>
  <c r="AC138" i="16" s="1"/>
  <c r="AO133" i="16"/>
  <c r="AQ133" i="16" s="1"/>
  <c r="AY133" i="16" s="1"/>
  <c r="BG133" i="16" s="1"/>
  <c r="AU133" i="16"/>
  <c r="AW133" i="16" s="1"/>
  <c r="BA133" i="16" s="1"/>
  <c r="BI133" i="16" s="1"/>
  <c r="C220" i="16"/>
  <c r="AU138" i="16" l="1"/>
  <c r="AW138" i="16" s="1"/>
  <c r="BA138" i="16" s="1"/>
  <c r="CJ138" i="16" s="1"/>
  <c r="DL138" i="16" s="1"/>
  <c r="AS139" i="16" s="1"/>
  <c r="AS142" i="16" s="1"/>
  <c r="AS144" i="16" s="1"/>
  <c r="C222" i="16"/>
  <c r="C25" i="13"/>
  <c r="BK133" i="16"/>
  <c r="BG134" i="16"/>
  <c r="AU136" i="16"/>
  <c r="AW136" i="16" s="1"/>
  <c r="BA136" i="16" s="1"/>
  <c r="AO136" i="16"/>
  <c r="AQ136" i="16" s="1"/>
  <c r="AY136" i="16" s="1"/>
  <c r="BI134" i="16"/>
  <c r="D25" i="13"/>
  <c r="AO138" i="16"/>
  <c r="AQ138" i="16" s="1"/>
  <c r="AY138" i="16" s="1"/>
  <c r="BI138" i="16" l="1"/>
  <c r="CF138" i="16"/>
  <c r="DH138" i="16" s="1"/>
  <c r="AK139" i="16" s="1"/>
  <c r="AK142" i="16" s="1"/>
  <c r="AK144" i="16" s="1"/>
  <c r="CB138" i="16"/>
  <c r="DD138" i="16" s="1"/>
  <c r="AG139" i="16" s="1"/>
  <c r="AG142" i="16" s="1"/>
  <c r="AG144" i="16" s="1"/>
  <c r="BG136" i="16"/>
  <c r="CH136" i="16"/>
  <c r="CH137" i="16" s="1"/>
  <c r="BT136" i="16"/>
  <c r="BT137" i="16" s="1"/>
  <c r="BP136" i="16"/>
  <c r="BP137" i="16" s="1"/>
  <c r="BV136" i="16"/>
  <c r="BV137" i="16" s="1"/>
  <c r="BN136" i="16"/>
  <c r="BN137" i="16" s="1"/>
  <c r="CD136" i="16"/>
  <c r="CD137" i="16" s="1"/>
  <c r="BX136" i="16"/>
  <c r="BX137" i="16" s="1"/>
  <c r="BZ136" i="16"/>
  <c r="BZ137" i="16" s="1"/>
  <c r="BR136" i="16"/>
  <c r="BR137" i="16" s="1"/>
  <c r="CD138" i="16"/>
  <c r="DF138" i="16" s="1"/>
  <c r="AI139" i="16" s="1"/>
  <c r="AI142" i="16" s="1"/>
  <c r="AI144" i="16" s="1"/>
  <c r="BZ138" i="16"/>
  <c r="DB138" i="16" s="1"/>
  <c r="AE139" i="16" s="1"/>
  <c r="AE142" i="16" s="1"/>
  <c r="AE144" i="16" s="1"/>
  <c r="BX138" i="16"/>
  <c r="CZ138" i="16" s="1"/>
  <c r="W139" i="16" s="1"/>
  <c r="W142" i="16" s="1"/>
  <c r="W144" i="16" s="1"/>
  <c r="BV138" i="16"/>
  <c r="CX138" i="16" s="1"/>
  <c r="O139" i="16" s="1"/>
  <c r="O142" i="16" s="1"/>
  <c r="O144" i="16" s="1"/>
  <c r="BR138" i="16"/>
  <c r="CT138" i="16" s="1"/>
  <c r="K139" i="16" s="1"/>
  <c r="K142" i="16" s="1"/>
  <c r="K144" i="16" s="1"/>
  <c r="BT138" i="16"/>
  <c r="CV138" i="16" s="1"/>
  <c r="M139" i="16" s="1"/>
  <c r="M142" i="16" s="1"/>
  <c r="M144" i="16" s="1"/>
  <c r="BP138" i="16"/>
  <c r="CR138" i="16" s="1"/>
  <c r="I139" i="16" s="1"/>
  <c r="CH138" i="16"/>
  <c r="DJ138" i="16" s="1"/>
  <c r="AM139" i="16" s="1"/>
  <c r="AM142" i="16" s="1"/>
  <c r="AM144" i="16" s="1"/>
  <c r="BN138" i="16"/>
  <c r="CP138" i="16" s="1"/>
  <c r="G139" i="16" s="1"/>
  <c r="BG138" i="16"/>
  <c r="BI136" i="16"/>
  <c r="CJ136" i="16"/>
  <c r="CJ137" i="16" s="1"/>
  <c r="CF136" i="16"/>
  <c r="CF137" i="16" s="1"/>
  <c r="CB136" i="16"/>
  <c r="CB137" i="16" s="1"/>
  <c r="BK134" i="16"/>
  <c r="E25" i="13"/>
  <c r="C223" i="16"/>
  <c r="BK138" i="16" l="1"/>
  <c r="C226" i="16"/>
  <c r="Q139" i="16"/>
  <c r="S139" i="16" s="1"/>
  <c r="U139" i="16" s="1"/>
  <c r="G142" i="16"/>
  <c r="Y139" i="16"/>
  <c r="AA139" i="16" s="1"/>
  <c r="AC139" i="16" s="1"/>
  <c r="I142" i="16"/>
  <c r="BK136" i="16"/>
  <c r="G144" i="16" l="1"/>
  <c r="Q144" i="16" s="1"/>
  <c r="S144" i="16" s="1"/>
  <c r="U144" i="16" s="1"/>
  <c r="Q142" i="16"/>
  <c r="S142" i="16" s="1"/>
  <c r="U142" i="16" s="1"/>
  <c r="I144" i="16"/>
  <c r="Y144" i="16" s="1"/>
  <c r="AA144" i="16" s="1"/>
  <c r="AC144" i="16" s="1"/>
  <c r="Y142" i="16"/>
  <c r="AA142" i="16" s="1"/>
  <c r="AC142" i="16" s="1"/>
  <c r="AU139" i="16"/>
  <c r="AW139" i="16" s="1"/>
  <c r="BA139" i="16" s="1"/>
  <c r="BI139" i="16" s="1"/>
  <c r="AO139" i="16"/>
  <c r="AQ139" i="16" s="1"/>
  <c r="AY139" i="16" s="1"/>
  <c r="BG139" i="16" s="1"/>
  <c r="C228" i="16"/>
  <c r="BI140" i="16" l="1"/>
  <c r="D26" i="13"/>
  <c r="C229" i="16"/>
  <c r="AU142" i="16"/>
  <c r="AW142" i="16" s="1"/>
  <c r="BA142" i="16" s="1"/>
  <c r="AO142" i="16"/>
  <c r="AQ142" i="16" s="1"/>
  <c r="AY142" i="16" s="1"/>
  <c r="C26" i="13"/>
  <c r="BG140" i="16"/>
  <c r="BK139" i="16"/>
  <c r="AU144" i="16"/>
  <c r="AW144" i="16" s="1"/>
  <c r="BA144" i="16" s="1"/>
  <c r="AO144" i="16"/>
  <c r="AQ144" i="16" s="1"/>
  <c r="AY144" i="16" s="1"/>
  <c r="CH144" i="16" l="1"/>
  <c r="DJ144" i="16" s="1"/>
  <c r="AM145" i="16" s="1"/>
  <c r="AM148" i="16" s="1"/>
  <c r="AM150" i="16" s="1"/>
  <c r="CD144" i="16"/>
  <c r="DF144" i="16" s="1"/>
  <c r="AI145" i="16" s="1"/>
  <c r="AI148" i="16" s="1"/>
  <c r="AI150" i="16" s="1"/>
  <c r="BZ144" i="16"/>
  <c r="DB144" i="16" s="1"/>
  <c r="AE145" i="16" s="1"/>
  <c r="AE148" i="16" s="1"/>
  <c r="AE150" i="16" s="1"/>
  <c r="BX144" i="16"/>
  <c r="CZ144" i="16" s="1"/>
  <c r="W145" i="16" s="1"/>
  <c r="W148" i="16" s="1"/>
  <c r="W150" i="16" s="1"/>
  <c r="BV144" i="16"/>
  <c r="CX144" i="16" s="1"/>
  <c r="O145" i="16" s="1"/>
  <c r="O148" i="16" s="1"/>
  <c r="O150" i="16" s="1"/>
  <c r="BT144" i="16"/>
  <c r="CV144" i="16" s="1"/>
  <c r="M145" i="16" s="1"/>
  <c r="M148" i="16" s="1"/>
  <c r="M150" i="16" s="1"/>
  <c r="BR144" i="16"/>
  <c r="CT144" i="16" s="1"/>
  <c r="K145" i="16" s="1"/>
  <c r="K148" i="16" s="1"/>
  <c r="K150" i="16" s="1"/>
  <c r="BP144" i="16"/>
  <c r="CR144" i="16" s="1"/>
  <c r="I145" i="16" s="1"/>
  <c r="BN144" i="16"/>
  <c r="CP144" i="16" s="1"/>
  <c r="G145" i="16" s="1"/>
  <c r="BG144" i="16"/>
  <c r="BG142" i="16"/>
  <c r="CH142" i="16"/>
  <c r="CH143" i="16" s="1"/>
  <c r="BP142" i="16"/>
  <c r="BP143" i="16" s="1"/>
  <c r="CD142" i="16"/>
  <c r="CD143" i="16" s="1"/>
  <c r="BN142" i="16"/>
  <c r="BN143" i="16" s="1"/>
  <c r="BZ142" i="16"/>
  <c r="BZ143" i="16" s="1"/>
  <c r="BX142" i="16"/>
  <c r="BX143" i="16" s="1"/>
  <c r="BV142" i="16"/>
  <c r="BV143" i="16" s="1"/>
  <c r="BT142" i="16"/>
  <c r="BT143" i="16" s="1"/>
  <c r="BR142" i="16"/>
  <c r="BR143" i="16" s="1"/>
  <c r="CJ142" i="16"/>
  <c r="CJ143" i="16" s="1"/>
  <c r="CB142" i="16"/>
  <c r="CB143" i="16" s="1"/>
  <c r="CF142" i="16"/>
  <c r="CF143" i="16" s="1"/>
  <c r="BI142" i="16"/>
  <c r="CF144" i="16"/>
  <c r="DH144" i="16" s="1"/>
  <c r="AK145" i="16" s="1"/>
  <c r="AK148" i="16" s="1"/>
  <c r="AK150" i="16" s="1"/>
  <c r="CB144" i="16"/>
  <c r="DD144" i="16" s="1"/>
  <c r="AG145" i="16" s="1"/>
  <c r="AG148" i="16" s="1"/>
  <c r="AG150" i="16" s="1"/>
  <c r="BI144" i="16"/>
  <c r="CJ144" i="16"/>
  <c r="DL144" i="16" s="1"/>
  <c r="AS145" i="16" s="1"/>
  <c r="AS148" i="16" s="1"/>
  <c r="AS150" i="16" s="1"/>
  <c r="BK140" i="16"/>
  <c r="E26" i="13"/>
  <c r="C232" i="16"/>
  <c r="BK142" i="16" l="1"/>
  <c r="C234" i="16"/>
  <c r="BK144" i="16"/>
  <c r="Y145" i="16"/>
  <c r="AA145" i="16" s="1"/>
  <c r="AC145" i="16" s="1"/>
  <c r="I148" i="16"/>
  <c r="G148" i="16"/>
  <c r="Q145" i="16"/>
  <c r="S145" i="16" s="1"/>
  <c r="U145" i="16" s="1"/>
  <c r="AU145" i="16" l="1"/>
  <c r="AW145" i="16" s="1"/>
  <c r="BA145" i="16" s="1"/>
  <c r="BI145" i="16" s="1"/>
  <c r="AO145" i="16"/>
  <c r="AQ145" i="16" s="1"/>
  <c r="AY145" i="16" s="1"/>
  <c r="BG145" i="16" s="1"/>
  <c r="G150" i="16"/>
  <c r="Q150" i="16" s="1"/>
  <c r="S150" i="16" s="1"/>
  <c r="U150" i="16" s="1"/>
  <c r="Q148" i="16"/>
  <c r="S148" i="16" s="1"/>
  <c r="U148" i="16" s="1"/>
  <c r="I150" i="16"/>
  <c r="Y150" i="16" s="1"/>
  <c r="AA150" i="16" s="1"/>
  <c r="AC150" i="16" s="1"/>
  <c r="Y148" i="16"/>
  <c r="AA148" i="16" s="1"/>
  <c r="AC148" i="16" s="1"/>
  <c r="C235" i="16"/>
  <c r="C238" i="16" l="1"/>
  <c r="C27" i="13"/>
  <c r="BK145" i="16"/>
  <c r="BG146" i="16"/>
  <c r="AO148" i="16"/>
  <c r="AQ148" i="16" s="1"/>
  <c r="AY148" i="16" s="1"/>
  <c r="AU148" i="16"/>
  <c r="AW148" i="16" s="1"/>
  <c r="BA148" i="16" s="1"/>
  <c r="AO150" i="16"/>
  <c r="AQ150" i="16" s="1"/>
  <c r="AY150" i="16" s="1"/>
  <c r="AU150" i="16"/>
  <c r="AW150" i="16" s="1"/>
  <c r="BA150" i="16" s="1"/>
  <c r="BI146" i="16"/>
  <c r="D27" i="13"/>
  <c r="CJ150" i="16" l="1"/>
  <c r="DL150" i="16" s="1"/>
  <c r="AS151" i="16" s="1"/>
  <c r="AS154" i="16" s="1"/>
  <c r="AS156" i="16" s="1"/>
  <c r="BI150" i="16"/>
  <c r="CF150" i="16"/>
  <c r="DH150" i="16" s="1"/>
  <c r="AK151" i="16" s="1"/>
  <c r="AK154" i="16" s="1"/>
  <c r="AK156" i="16" s="1"/>
  <c r="CB150" i="16"/>
  <c r="DD150" i="16" s="1"/>
  <c r="AG151" i="16" s="1"/>
  <c r="AG154" i="16" s="1"/>
  <c r="AG156" i="16" s="1"/>
  <c r="BP148" i="16"/>
  <c r="BP149" i="16" s="1"/>
  <c r="BN148" i="16"/>
  <c r="BN149" i="16" s="1"/>
  <c r="BG148" i="16"/>
  <c r="BT148" i="16"/>
  <c r="BT149" i="16" s="1"/>
  <c r="CH148" i="16"/>
  <c r="CH149" i="16" s="1"/>
  <c r="BV148" i="16"/>
  <c r="BV149" i="16" s="1"/>
  <c r="CD148" i="16"/>
  <c r="CD149" i="16" s="1"/>
  <c r="BZ148" i="16"/>
  <c r="BZ149" i="16" s="1"/>
  <c r="BX148" i="16"/>
  <c r="BX149" i="16" s="1"/>
  <c r="BR148" i="16"/>
  <c r="BR149" i="16" s="1"/>
  <c r="CD150" i="16"/>
  <c r="DF150" i="16" s="1"/>
  <c r="AI151" i="16" s="1"/>
  <c r="AI154" i="16" s="1"/>
  <c r="AI156" i="16" s="1"/>
  <c r="BZ150" i="16"/>
  <c r="DB150" i="16" s="1"/>
  <c r="AE151" i="16" s="1"/>
  <c r="AE154" i="16" s="1"/>
  <c r="AE156" i="16" s="1"/>
  <c r="BX150" i="16"/>
  <c r="CZ150" i="16" s="1"/>
  <c r="W151" i="16" s="1"/>
  <c r="W154" i="16" s="1"/>
  <c r="W156" i="16" s="1"/>
  <c r="BT150" i="16"/>
  <c r="CV150" i="16" s="1"/>
  <c r="M151" i="16" s="1"/>
  <c r="M154" i="16" s="1"/>
  <c r="M156" i="16" s="1"/>
  <c r="BG150" i="16"/>
  <c r="BK150" i="16" s="1"/>
  <c r="BR150" i="16"/>
  <c r="CT150" i="16" s="1"/>
  <c r="K151" i="16" s="1"/>
  <c r="K154" i="16" s="1"/>
  <c r="K156" i="16" s="1"/>
  <c r="BV150" i="16"/>
  <c r="CX150" i="16" s="1"/>
  <c r="O151" i="16" s="1"/>
  <c r="O154" i="16" s="1"/>
  <c r="O156" i="16" s="1"/>
  <c r="BP150" i="16"/>
  <c r="CR150" i="16" s="1"/>
  <c r="I151" i="16" s="1"/>
  <c r="BN150" i="16"/>
  <c r="CP150" i="16" s="1"/>
  <c r="G151" i="16" s="1"/>
  <c r="CH150" i="16"/>
  <c r="DJ150" i="16" s="1"/>
  <c r="AM151" i="16" s="1"/>
  <c r="AM154" i="16" s="1"/>
  <c r="AM156" i="16" s="1"/>
  <c r="CF148" i="16"/>
  <c r="CF149" i="16" s="1"/>
  <c r="CB148" i="16"/>
  <c r="CB149" i="16" s="1"/>
  <c r="BI148" i="16"/>
  <c r="CJ148" i="16"/>
  <c r="CJ149" i="16" s="1"/>
  <c r="BK146" i="16"/>
  <c r="E27" i="13"/>
  <c r="C240" i="16"/>
  <c r="C241" i="16" l="1"/>
  <c r="BK148" i="16"/>
  <c r="Q151" i="16"/>
  <c r="S151" i="16" s="1"/>
  <c r="U151" i="16" s="1"/>
  <c r="G154" i="16"/>
  <c r="Y151" i="16"/>
  <c r="AA151" i="16" s="1"/>
  <c r="AC151" i="16" s="1"/>
  <c r="I154" i="16"/>
  <c r="G156" i="16" l="1"/>
  <c r="Q156" i="16" s="1"/>
  <c r="S156" i="16" s="1"/>
  <c r="U156" i="16" s="1"/>
  <c r="Q154" i="16"/>
  <c r="S154" i="16" s="1"/>
  <c r="U154" i="16" s="1"/>
  <c r="I156" i="16"/>
  <c r="Y156" i="16" s="1"/>
  <c r="AA156" i="16" s="1"/>
  <c r="AC156" i="16" s="1"/>
  <c r="Y154" i="16"/>
  <c r="AA154" i="16" s="1"/>
  <c r="AC154" i="16" s="1"/>
  <c r="AO151" i="16"/>
  <c r="AQ151" i="16" s="1"/>
  <c r="AY151" i="16" s="1"/>
  <c r="BG151" i="16" s="1"/>
  <c r="AU151" i="16"/>
  <c r="AW151" i="16" s="1"/>
  <c r="BA151" i="16" s="1"/>
  <c r="BI151" i="16" s="1"/>
  <c r="C244" i="16"/>
  <c r="C246" i="16" l="1"/>
  <c r="C28" i="13"/>
  <c r="BG152" i="16"/>
  <c r="BK151" i="16"/>
  <c r="AO154" i="16"/>
  <c r="AQ154" i="16" s="1"/>
  <c r="AY154" i="16" s="1"/>
  <c r="AU154" i="16"/>
  <c r="AW154" i="16" s="1"/>
  <c r="BA154" i="16" s="1"/>
  <c r="BI152" i="16"/>
  <c r="D28" i="13"/>
  <c r="AU156" i="16"/>
  <c r="AW156" i="16" s="1"/>
  <c r="BA156" i="16" s="1"/>
  <c r="AO156" i="16"/>
  <c r="AQ156" i="16" s="1"/>
  <c r="AY156" i="16" s="1"/>
  <c r="CF156" i="16" l="1"/>
  <c r="DH156" i="16" s="1"/>
  <c r="AK157" i="16" s="1"/>
  <c r="AK160" i="16" s="1"/>
  <c r="AK162" i="16" s="1"/>
  <c r="CB156" i="16"/>
  <c r="DD156" i="16" s="1"/>
  <c r="AG157" i="16" s="1"/>
  <c r="AG160" i="16" s="1"/>
  <c r="AG162" i="16" s="1"/>
  <c r="BI156" i="16"/>
  <c r="CJ156" i="16"/>
  <c r="DL156" i="16" s="1"/>
  <c r="AS157" i="16" s="1"/>
  <c r="AS160" i="16" s="1"/>
  <c r="AS162" i="16" s="1"/>
  <c r="BI154" i="16"/>
  <c r="CJ154" i="16"/>
  <c r="CJ155" i="16" s="1"/>
  <c r="CF154" i="16"/>
  <c r="CF155" i="16" s="1"/>
  <c r="CB154" i="16"/>
  <c r="CB155" i="16" s="1"/>
  <c r="BG156" i="16"/>
  <c r="BV156" i="16"/>
  <c r="CX156" i="16" s="1"/>
  <c r="O157" i="16" s="1"/>
  <c r="O160" i="16" s="1"/>
  <c r="O162" i="16" s="1"/>
  <c r="CH156" i="16"/>
  <c r="DJ156" i="16" s="1"/>
  <c r="AM157" i="16" s="1"/>
  <c r="AM160" i="16" s="1"/>
  <c r="AM162" i="16" s="1"/>
  <c r="CD156" i="16"/>
  <c r="DF156" i="16" s="1"/>
  <c r="AI157" i="16" s="1"/>
  <c r="AI160" i="16" s="1"/>
  <c r="AI162" i="16" s="1"/>
  <c r="BZ156" i="16"/>
  <c r="DB156" i="16" s="1"/>
  <c r="AE157" i="16" s="1"/>
  <c r="AE160" i="16" s="1"/>
  <c r="AE162" i="16" s="1"/>
  <c r="BX156" i="16"/>
  <c r="CZ156" i="16" s="1"/>
  <c r="W157" i="16" s="1"/>
  <c r="W160" i="16" s="1"/>
  <c r="W162" i="16" s="1"/>
  <c r="BT156" i="16"/>
  <c r="CV156" i="16" s="1"/>
  <c r="M157" i="16" s="1"/>
  <c r="M160" i="16" s="1"/>
  <c r="M162" i="16" s="1"/>
  <c r="BR156" i="16"/>
  <c r="CT156" i="16" s="1"/>
  <c r="K157" i="16" s="1"/>
  <c r="K160" i="16" s="1"/>
  <c r="K162" i="16" s="1"/>
  <c r="BP156" i="16"/>
  <c r="CR156" i="16" s="1"/>
  <c r="I157" i="16" s="1"/>
  <c r="BN156" i="16"/>
  <c r="CP156" i="16" s="1"/>
  <c r="G157" i="16" s="1"/>
  <c r="BT154" i="16"/>
  <c r="BT155" i="16" s="1"/>
  <c r="BP154" i="16"/>
  <c r="BP155" i="16" s="1"/>
  <c r="BN154" i="16"/>
  <c r="BN155" i="16" s="1"/>
  <c r="BR154" i="16"/>
  <c r="BR155" i="16" s="1"/>
  <c r="BV154" i="16"/>
  <c r="BV155" i="16" s="1"/>
  <c r="BG154" i="16"/>
  <c r="BK154" i="16" s="1"/>
  <c r="CH154" i="16"/>
  <c r="CH155" i="16" s="1"/>
  <c r="BX154" i="16"/>
  <c r="BX155" i="16" s="1"/>
  <c r="CD154" i="16"/>
  <c r="CD155" i="16" s="1"/>
  <c r="BZ154" i="16"/>
  <c r="BZ155" i="16" s="1"/>
  <c r="BK152" i="16"/>
  <c r="E28" i="13"/>
  <c r="C247" i="16"/>
  <c r="BK156" i="16" l="1"/>
  <c r="C250" i="16"/>
  <c r="G160" i="16"/>
  <c r="Q157" i="16"/>
  <c r="S157" i="16" s="1"/>
  <c r="U157" i="16" s="1"/>
  <c r="I160" i="16"/>
  <c r="Y157" i="16"/>
  <c r="AA157" i="16" s="1"/>
  <c r="AC157" i="16" s="1"/>
  <c r="I162" i="16" l="1"/>
  <c r="Y162" i="16" s="1"/>
  <c r="AA162" i="16" s="1"/>
  <c r="AC162" i="16" s="1"/>
  <c r="Y160" i="16"/>
  <c r="AA160" i="16" s="1"/>
  <c r="AC160" i="16" s="1"/>
  <c r="AU157" i="16"/>
  <c r="AW157" i="16" s="1"/>
  <c r="BA157" i="16" s="1"/>
  <c r="BI157" i="16" s="1"/>
  <c r="AO157" i="16"/>
  <c r="AQ157" i="16" s="1"/>
  <c r="AY157" i="16" s="1"/>
  <c r="BG157" i="16" s="1"/>
  <c r="G162" i="16"/>
  <c r="Q162" i="16" s="1"/>
  <c r="S162" i="16" s="1"/>
  <c r="U162" i="16" s="1"/>
  <c r="Q160" i="16"/>
  <c r="S160" i="16" s="1"/>
  <c r="U160" i="16" s="1"/>
  <c r="C252" i="16"/>
  <c r="AO160" i="16" l="1"/>
  <c r="AQ160" i="16" s="1"/>
  <c r="AY160" i="16" s="1"/>
  <c r="AU160" i="16"/>
  <c r="AW160" i="16" s="1"/>
  <c r="BA160" i="16" s="1"/>
  <c r="C253" i="16"/>
  <c r="C29" i="13"/>
  <c r="BK157" i="16"/>
  <c r="BG158" i="16"/>
  <c r="AU162" i="16"/>
  <c r="AW162" i="16" s="1"/>
  <c r="BA162" i="16" s="1"/>
  <c r="AO162" i="16"/>
  <c r="AQ162" i="16" s="1"/>
  <c r="AY162" i="16" s="1"/>
  <c r="BI158" i="16"/>
  <c r="D29" i="13"/>
  <c r="BZ162" i="16" l="1"/>
  <c r="DB162" i="16" s="1"/>
  <c r="AE163" i="16" s="1"/>
  <c r="AE166" i="16" s="1"/>
  <c r="AE168" i="16" s="1"/>
  <c r="BX162" i="16"/>
  <c r="CZ162" i="16" s="1"/>
  <c r="W163" i="16" s="1"/>
  <c r="W166" i="16" s="1"/>
  <c r="W168" i="16" s="1"/>
  <c r="BV162" i="16"/>
  <c r="CX162" i="16" s="1"/>
  <c r="O163" i="16" s="1"/>
  <c r="O166" i="16" s="1"/>
  <c r="O168" i="16" s="1"/>
  <c r="BT162" i="16"/>
  <c r="CV162" i="16" s="1"/>
  <c r="M163" i="16" s="1"/>
  <c r="M166" i="16" s="1"/>
  <c r="M168" i="16" s="1"/>
  <c r="CH162" i="16"/>
  <c r="DJ162" i="16" s="1"/>
  <c r="AM163" i="16" s="1"/>
  <c r="AM166" i="16" s="1"/>
  <c r="AM168" i="16" s="1"/>
  <c r="BR162" i="16"/>
  <c r="CT162" i="16" s="1"/>
  <c r="K163" i="16" s="1"/>
  <c r="K166" i="16" s="1"/>
  <c r="K168" i="16" s="1"/>
  <c r="BP162" i="16"/>
  <c r="CR162" i="16" s="1"/>
  <c r="I163" i="16" s="1"/>
  <c r="BN162" i="16"/>
  <c r="CP162" i="16" s="1"/>
  <c r="G163" i="16" s="1"/>
  <c r="CD162" i="16"/>
  <c r="DF162" i="16" s="1"/>
  <c r="AI163" i="16" s="1"/>
  <c r="AI166" i="16" s="1"/>
  <c r="AI168" i="16" s="1"/>
  <c r="BG162" i="16"/>
  <c r="BK162" i="16" s="1"/>
  <c r="BK158" i="16"/>
  <c r="E29" i="13"/>
  <c r="CB160" i="16"/>
  <c r="CB161" i="16" s="1"/>
  <c r="CF160" i="16"/>
  <c r="CF161" i="16" s="1"/>
  <c r="CJ160" i="16"/>
  <c r="CJ161" i="16" s="1"/>
  <c r="BI160" i="16"/>
  <c r="BI162" i="16"/>
  <c r="CJ162" i="16"/>
  <c r="DL162" i="16" s="1"/>
  <c r="AS163" i="16" s="1"/>
  <c r="AS166" i="16" s="1"/>
  <c r="AS168" i="16" s="1"/>
  <c r="CB162" i="16"/>
  <c r="DD162" i="16" s="1"/>
  <c r="AG163" i="16" s="1"/>
  <c r="AG166" i="16" s="1"/>
  <c r="AG168" i="16" s="1"/>
  <c r="CF162" i="16"/>
  <c r="DH162" i="16" s="1"/>
  <c r="AK163" i="16" s="1"/>
  <c r="AK166" i="16" s="1"/>
  <c r="AK168" i="16" s="1"/>
  <c r="C256" i="16"/>
  <c r="BP160" i="16"/>
  <c r="BP161" i="16" s="1"/>
  <c r="BX160" i="16"/>
  <c r="BX161" i="16" s="1"/>
  <c r="BN160" i="16"/>
  <c r="BN161" i="16" s="1"/>
  <c r="BG160" i="16"/>
  <c r="BR160" i="16"/>
  <c r="BR161" i="16" s="1"/>
  <c r="CH160" i="16"/>
  <c r="CH161" i="16" s="1"/>
  <c r="CD160" i="16"/>
  <c r="CD161" i="16" s="1"/>
  <c r="BZ160" i="16"/>
  <c r="BZ161" i="16" s="1"/>
  <c r="BV160" i="16"/>
  <c r="BV161" i="16" s="1"/>
  <c r="BT160" i="16"/>
  <c r="BT161" i="16" s="1"/>
  <c r="BK160" i="16" l="1"/>
  <c r="I166" i="16"/>
  <c r="Y163" i="16"/>
  <c r="AA163" i="16" s="1"/>
  <c r="AC163" i="16" s="1"/>
  <c r="G166" i="16"/>
  <c r="Q163" i="16"/>
  <c r="S163" i="16" s="1"/>
  <c r="U163" i="16" s="1"/>
  <c r="C258" i="16"/>
  <c r="AU163" i="16" l="1"/>
  <c r="AW163" i="16" s="1"/>
  <c r="BA163" i="16" s="1"/>
  <c r="BI163" i="16" s="1"/>
  <c r="AO163" i="16"/>
  <c r="AQ163" i="16" s="1"/>
  <c r="AY163" i="16" s="1"/>
  <c r="BG163" i="16" s="1"/>
  <c r="G168" i="16"/>
  <c r="Q168" i="16" s="1"/>
  <c r="S168" i="16" s="1"/>
  <c r="U168" i="16" s="1"/>
  <c r="Q166" i="16"/>
  <c r="S166" i="16" s="1"/>
  <c r="U166" i="16" s="1"/>
  <c r="C259" i="16"/>
  <c r="Y166" i="16"/>
  <c r="AA166" i="16" s="1"/>
  <c r="AC166" i="16" s="1"/>
  <c r="I168" i="16"/>
  <c r="Y168" i="16" s="1"/>
  <c r="AA168" i="16" s="1"/>
  <c r="AC168" i="16" s="1"/>
  <c r="AU168" i="16" l="1"/>
  <c r="AW168" i="16" s="1"/>
  <c r="BA168" i="16" s="1"/>
  <c r="AO168" i="16"/>
  <c r="AQ168" i="16" s="1"/>
  <c r="AY168" i="16" s="1"/>
  <c r="C262" i="16"/>
  <c r="C30" i="13"/>
  <c r="BK163" i="16"/>
  <c r="BG164" i="16"/>
  <c r="AO166" i="16"/>
  <c r="AQ166" i="16" s="1"/>
  <c r="AY166" i="16" s="1"/>
  <c r="AU166" i="16"/>
  <c r="AW166" i="16" s="1"/>
  <c r="BA166" i="16" s="1"/>
  <c r="BI164" i="16"/>
  <c r="D30" i="13"/>
  <c r="CF166" i="16" l="1"/>
  <c r="CF167" i="16" s="1"/>
  <c r="CB166" i="16"/>
  <c r="CB167" i="16" s="1"/>
  <c r="BI166" i="16"/>
  <c r="CJ166" i="16"/>
  <c r="CJ167" i="16" s="1"/>
  <c r="C264" i="16"/>
  <c r="CH168" i="16"/>
  <c r="DJ168" i="16" s="1"/>
  <c r="AM169" i="16" s="1"/>
  <c r="AM172" i="16" s="1"/>
  <c r="AM174" i="16" s="1"/>
  <c r="BN168" i="16"/>
  <c r="CP168" i="16" s="1"/>
  <c r="G169" i="16" s="1"/>
  <c r="CD168" i="16"/>
  <c r="DF168" i="16" s="1"/>
  <c r="AI169" i="16" s="1"/>
  <c r="AI172" i="16" s="1"/>
  <c r="AI174" i="16" s="1"/>
  <c r="BZ168" i="16"/>
  <c r="DB168" i="16" s="1"/>
  <c r="AE169" i="16" s="1"/>
  <c r="AE172" i="16" s="1"/>
  <c r="AE174" i="16" s="1"/>
  <c r="BX168" i="16"/>
  <c r="CZ168" i="16" s="1"/>
  <c r="W169" i="16" s="1"/>
  <c r="W172" i="16" s="1"/>
  <c r="W174" i="16" s="1"/>
  <c r="BV168" i="16"/>
  <c r="CX168" i="16" s="1"/>
  <c r="O169" i="16" s="1"/>
  <c r="O172" i="16" s="1"/>
  <c r="O174" i="16" s="1"/>
  <c r="BT168" i="16"/>
  <c r="CV168" i="16" s="1"/>
  <c r="M169" i="16" s="1"/>
  <c r="M172" i="16" s="1"/>
  <c r="M174" i="16" s="1"/>
  <c r="BG168" i="16"/>
  <c r="BR168" i="16"/>
  <c r="CT168" i="16" s="1"/>
  <c r="K169" i="16" s="1"/>
  <c r="K172" i="16" s="1"/>
  <c r="K174" i="16" s="1"/>
  <c r="BP168" i="16"/>
  <c r="CR168" i="16" s="1"/>
  <c r="I169" i="16" s="1"/>
  <c r="CD166" i="16"/>
  <c r="CD167" i="16" s="1"/>
  <c r="BZ166" i="16"/>
  <c r="BZ167" i="16" s="1"/>
  <c r="BX166" i="16"/>
  <c r="BX167" i="16" s="1"/>
  <c r="BR166" i="16"/>
  <c r="BR167" i="16" s="1"/>
  <c r="CH166" i="16"/>
  <c r="CH167" i="16" s="1"/>
  <c r="BG166" i="16"/>
  <c r="BK166" i="16" s="1"/>
  <c r="BP166" i="16"/>
  <c r="BP167" i="16" s="1"/>
  <c r="BN166" i="16"/>
  <c r="BN167" i="16" s="1"/>
  <c r="BT166" i="16"/>
  <c r="BT167" i="16" s="1"/>
  <c r="BV166" i="16"/>
  <c r="BV167" i="16" s="1"/>
  <c r="BK164" i="16"/>
  <c r="E30" i="13"/>
  <c r="BI168" i="16"/>
  <c r="CF168" i="16"/>
  <c r="DH168" i="16" s="1"/>
  <c r="AK169" i="16" s="1"/>
  <c r="AK172" i="16" s="1"/>
  <c r="AK174" i="16" s="1"/>
  <c r="CB168" i="16"/>
  <c r="DD168" i="16" s="1"/>
  <c r="AG169" i="16" s="1"/>
  <c r="AG172" i="16" s="1"/>
  <c r="AG174" i="16" s="1"/>
  <c r="CJ168" i="16"/>
  <c r="DL168" i="16" s="1"/>
  <c r="AS169" i="16" s="1"/>
  <c r="AS172" i="16" s="1"/>
  <c r="AS174" i="16" s="1"/>
  <c r="BK168" i="16" l="1"/>
  <c r="G172" i="16"/>
  <c r="Q169" i="16"/>
  <c r="S169" i="16" s="1"/>
  <c r="U169" i="16" s="1"/>
  <c r="C265" i="16"/>
  <c r="I172" i="16"/>
  <c r="Y169" i="16"/>
  <c r="AA169" i="16" s="1"/>
  <c r="AC169" i="16" s="1"/>
  <c r="C268" i="16" l="1"/>
  <c r="I174" i="16"/>
  <c r="Y174" i="16" s="1"/>
  <c r="AA174" i="16" s="1"/>
  <c r="AC174" i="16" s="1"/>
  <c r="Y172" i="16"/>
  <c r="AA172" i="16" s="1"/>
  <c r="AC172" i="16" s="1"/>
  <c r="AO169" i="16"/>
  <c r="AQ169" i="16" s="1"/>
  <c r="AY169" i="16" s="1"/>
  <c r="BG169" i="16" s="1"/>
  <c r="AU169" i="16"/>
  <c r="AW169" i="16" s="1"/>
  <c r="BA169" i="16" s="1"/>
  <c r="BI169" i="16" s="1"/>
  <c r="G174" i="16"/>
  <c r="Q174" i="16" s="1"/>
  <c r="S174" i="16" s="1"/>
  <c r="U174" i="16" s="1"/>
  <c r="Q172" i="16"/>
  <c r="S172" i="16" s="1"/>
  <c r="U172" i="16" s="1"/>
  <c r="C31" i="13" l="1"/>
  <c r="BG170" i="16"/>
  <c r="BK169" i="16"/>
  <c r="AO172" i="16"/>
  <c r="AQ172" i="16" s="1"/>
  <c r="AY172" i="16" s="1"/>
  <c r="AU172" i="16"/>
  <c r="AW172" i="16" s="1"/>
  <c r="BA172" i="16" s="1"/>
  <c r="AU174" i="16"/>
  <c r="AW174" i="16" s="1"/>
  <c r="BA174" i="16" s="1"/>
  <c r="AO174" i="16"/>
  <c r="AQ174" i="16" s="1"/>
  <c r="AY174" i="16" s="1"/>
  <c r="BI170" i="16"/>
  <c r="D31" i="13"/>
  <c r="C270" i="16"/>
  <c r="CJ174" i="16" l="1"/>
  <c r="DL174" i="16" s="1"/>
  <c r="AS175" i="16" s="1"/>
  <c r="AS178" i="16" s="1"/>
  <c r="AS180" i="16" s="1"/>
  <c r="CF174" i="16"/>
  <c r="DH174" i="16" s="1"/>
  <c r="AK175" i="16" s="1"/>
  <c r="AK178" i="16" s="1"/>
  <c r="AK180" i="16" s="1"/>
  <c r="BI174" i="16"/>
  <c r="CB174" i="16"/>
  <c r="DD174" i="16" s="1"/>
  <c r="AG175" i="16" s="1"/>
  <c r="AG178" i="16" s="1"/>
  <c r="AG180" i="16" s="1"/>
  <c r="BK170" i="16"/>
  <c r="E31" i="13"/>
  <c r="C271" i="16"/>
  <c r="CH174" i="16"/>
  <c r="DJ174" i="16" s="1"/>
  <c r="AM175" i="16" s="1"/>
  <c r="AM178" i="16" s="1"/>
  <c r="AM180" i="16" s="1"/>
  <c r="CD174" i="16"/>
  <c r="DF174" i="16" s="1"/>
  <c r="AI175" i="16" s="1"/>
  <c r="AI178" i="16" s="1"/>
  <c r="AI180" i="16" s="1"/>
  <c r="BZ174" i="16"/>
  <c r="DB174" i="16" s="1"/>
  <c r="AE175" i="16" s="1"/>
  <c r="AE178" i="16" s="1"/>
  <c r="AE180" i="16" s="1"/>
  <c r="BX174" i="16"/>
  <c r="CZ174" i="16" s="1"/>
  <c r="W175" i="16" s="1"/>
  <c r="W178" i="16" s="1"/>
  <c r="W180" i="16" s="1"/>
  <c r="BP174" i="16"/>
  <c r="CR174" i="16" s="1"/>
  <c r="I175" i="16" s="1"/>
  <c r="BV174" i="16"/>
  <c r="CX174" i="16" s="1"/>
  <c r="O175" i="16" s="1"/>
  <c r="O178" i="16" s="1"/>
  <c r="O180" i="16" s="1"/>
  <c r="BN174" i="16"/>
  <c r="CP174" i="16" s="1"/>
  <c r="G175" i="16" s="1"/>
  <c r="BT174" i="16"/>
  <c r="CV174" i="16" s="1"/>
  <c r="M175" i="16" s="1"/>
  <c r="M178" i="16" s="1"/>
  <c r="M180" i="16" s="1"/>
  <c r="BR174" i="16"/>
  <c r="CT174" i="16" s="1"/>
  <c r="K175" i="16" s="1"/>
  <c r="K178" i="16" s="1"/>
  <c r="K180" i="16" s="1"/>
  <c r="BG174" i="16"/>
  <c r="CD172" i="16"/>
  <c r="CD173" i="16" s="1"/>
  <c r="BZ172" i="16"/>
  <c r="BZ173" i="16" s="1"/>
  <c r="BX172" i="16"/>
  <c r="BX173" i="16" s="1"/>
  <c r="BV172" i="16"/>
  <c r="BV173" i="16" s="1"/>
  <c r="BT172" i="16"/>
  <c r="BT173" i="16" s="1"/>
  <c r="BR172" i="16"/>
  <c r="BR173" i="16" s="1"/>
  <c r="BN172" i="16"/>
  <c r="BN173" i="16" s="1"/>
  <c r="CH172" i="16"/>
  <c r="CH173" i="16" s="1"/>
  <c r="BP172" i="16"/>
  <c r="BP173" i="16" s="1"/>
  <c r="BG172" i="16"/>
  <c r="CF172" i="16"/>
  <c r="CF173" i="16" s="1"/>
  <c r="BI172" i="16"/>
  <c r="CJ172" i="16"/>
  <c r="CJ173" i="16" s="1"/>
  <c r="CB172" i="16"/>
  <c r="CB173" i="16" s="1"/>
  <c r="BK174" i="16" l="1"/>
  <c r="Y175" i="16"/>
  <c r="AA175" i="16" s="1"/>
  <c r="AC175" i="16" s="1"/>
  <c r="I178" i="16"/>
  <c r="C274" i="16"/>
  <c r="G178" i="16"/>
  <c r="Q175" i="16"/>
  <c r="S175" i="16" s="1"/>
  <c r="U175" i="16" s="1"/>
  <c r="BK172" i="16"/>
  <c r="G180" i="16" l="1"/>
  <c r="Q180" i="16" s="1"/>
  <c r="S180" i="16" s="1"/>
  <c r="U180" i="16" s="1"/>
  <c r="Q178" i="16"/>
  <c r="S178" i="16" s="1"/>
  <c r="U178" i="16" s="1"/>
  <c r="AU175" i="16"/>
  <c r="AW175" i="16" s="1"/>
  <c r="BA175" i="16" s="1"/>
  <c r="BI175" i="16" s="1"/>
  <c r="AO175" i="16"/>
  <c r="AQ175" i="16" s="1"/>
  <c r="AY175" i="16" s="1"/>
  <c r="BG175" i="16" s="1"/>
  <c r="I180" i="16"/>
  <c r="Y180" i="16" s="1"/>
  <c r="AA180" i="16" s="1"/>
  <c r="AC180" i="16" s="1"/>
  <c r="Y178" i="16"/>
  <c r="AA178" i="16" s="1"/>
  <c r="AC178" i="16" s="1"/>
  <c r="C276" i="16"/>
  <c r="C32" i="13" l="1"/>
  <c r="BK175" i="16"/>
  <c r="BG176" i="16"/>
  <c r="AU178" i="16"/>
  <c r="AW178" i="16" s="1"/>
  <c r="BA178" i="16" s="1"/>
  <c r="AO178" i="16"/>
  <c r="AQ178" i="16" s="1"/>
  <c r="AY178" i="16" s="1"/>
  <c r="C277" i="16"/>
  <c r="BI176" i="16"/>
  <c r="D32" i="13"/>
  <c r="AU180" i="16"/>
  <c r="AW180" i="16" s="1"/>
  <c r="BA180" i="16" s="1"/>
  <c r="AO180" i="16"/>
  <c r="AQ180" i="16" s="1"/>
  <c r="AY180" i="16" s="1"/>
  <c r="BT180" i="16" l="1"/>
  <c r="CV180" i="16" s="1"/>
  <c r="M181" i="16" s="1"/>
  <c r="M184" i="16" s="1"/>
  <c r="M186" i="16" s="1"/>
  <c r="BZ180" i="16"/>
  <c r="DB180" i="16" s="1"/>
  <c r="AE181" i="16" s="1"/>
  <c r="AE184" i="16" s="1"/>
  <c r="AE186" i="16" s="1"/>
  <c r="BX180" i="16"/>
  <c r="CZ180" i="16" s="1"/>
  <c r="W181" i="16" s="1"/>
  <c r="W184" i="16" s="1"/>
  <c r="W186" i="16" s="1"/>
  <c r="CH180" i="16"/>
  <c r="DJ180" i="16" s="1"/>
  <c r="AM181" i="16" s="1"/>
  <c r="AM184" i="16" s="1"/>
  <c r="AM186" i="16" s="1"/>
  <c r="BV180" i="16"/>
  <c r="CX180" i="16" s="1"/>
  <c r="O181" i="16" s="1"/>
  <c r="O184" i="16" s="1"/>
  <c r="O186" i="16" s="1"/>
  <c r="BP180" i="16"/>
  <c r="CR180" i="16" s="1"/>
  <c r="I181" i="16" s="1"/>
  <c r="BN180" i="16"/>
  <c r="CP180" i="16" s="1"/>
  <c r="G181" i="16" s="1"/>
  <c r="BG180" i="16"/>
  <c r="CD180" i="16"/>
  <c r="DF180" i="16" s="1"/>
  <c r="AI181" i="16" s="1"/>
  <c r="AI184" i="16" s="1"/>
  <c r="AI186" i="16" s="1"/>
  <c r="BR180" i="16"/>
  <c r="CT180" i="16" s="1"/>
  <c r="K181" i="16" s="1"/>
  <c r="K184" i="16" s="1"/>
  <c r="K186" i="16" s="1"/>
  <c r="BX178" i="16"/>
  <c r="BX179" i="16" s="1"/>
  <c r="BV178" i="16"/>
  <c r="BV179" i="16" s="1"/>
  <c r="BT178" i="16"/>
  <c r="BT179" i="16" s="1"/>
  <c r="CH178" i="16"/>
  <c r="CH179" i="16" s="1"/>
  <c r="BR178" i="16"/>
  <c r="BR179" i="16" s="1"/>
  <c r="BN178" i="16"/>
  <c r="BN179" i="16" s="1"/>
  <c r="BZ178" i="16"/>
  <c r="BZ179" i="16" s="1"/>
  <c r="BP178" i="16"/>
  <c r="BP179" i="16" s="1"/>
  <c r="BG178" i="16"/>
  <c r="CD178" i="16"/>
  <c r="CD179" i="16" s="1"/>
  <c r="C280" i="16"/>
  <c r="CF178" i="16"/>
  <c r="CF179" i="16" s="1"/>
  <c r="CB178" i="16"/>
  <c r="CB179" i="16" s="1"/>
  <c r="BI178" i="16"/>
  <c r="CJ178" i="16"/>
  <c r="CJ179" i="16" s="1"/>
  <c r="BK176" i="16"/>
  <c r="E32" i="13"/>
  <c r="BI180" i="16"/>
  <c r="CJ180" i="16"/>
  <c r="DL180" i="16" s="1"/>
  <c r="AS181" i="16" s="1"/>
  <c r="AS184" i="16" s="1"/>
  <c r="AS186" i="16" s="1"/>
  <c r="CF180" i="16"/>
  <c r="DH180" i="16" s="1"/>
  <c r="AK181" i="16" s="1"/>
  <c r="AK184" i="16" s="1"/>
  <c r="AK186" i="16" s="1"/>
  <c r="CB180" i="16"/>
  <c r="DD180" i="16" s="1"/>
  <c r="AG181" i="16" s="1"/>
  <c r="AG184" i="16" s="1"/>
  <c r="AG186" i="16" s="1"/>
  <c r="I184" i="16" l="1"/>
  <c r="Y181" i="16"/>
  <c r="AA181" i="16" s="1"/>
  <c r="AC181" i="16" s="1"/>
  <c r="BK178" i="16"/>
  <c r="BK180" i="16"/>
  <c r="C282" i="16"/>
  <c r="G184" i="16"/>
  <c r="Q181" i="16"/>
  <c r="S181" i="16" s="1"/>
  <c r="U181" i="16" s="1"/>
  <c r="C283" i="16" l="1"/>
  <c r="G186" i="16"/>
  <c r="Q186" i="16" s="1"/>
  <c r="S186" i="16" s="1"/>
  <c r="U186" i="16" s="1"/>
  <c r="Q184" i="16"/>
  <c r="S184" i="16" s="1"/>
  <c r="U184" i="16" s="1"/>
  <c r="AO181" i="16"/>
  <c r="AQ181" i="16" s="1"/>
  <c r="AY181" i="16" s="1"/>
  <c r="BG181" i="16" s="1"/>
  <c r="AU181" i="16"/>
  <c r="AW181" i="16" s="1"/>
  <c r="BA181" i="16" s="1"/>
  <c r="BI181" i="16" s="1"/>
  <c r="I186" i="16"/>
  <c r="Y186" i="16" s="1"/>
  <c r="AA186" i="16" s="1"/>
  <c r="AC186" i="16" s="1"/>
  <c r="Y184" i="16"/>
  <c r="AA184" i="16" s="1"/>
  <c r="AC184" i="16" s="1"/>
  <c r="C33" i="13" l="1"/>
  <c r="BG182" i="16"/>
  <c r="BK181" i="16"/>
  <c r="AO186" i="16"/>
  <c r="AQ186" i="16" s="1"/>
  <c r="AY186" i="16" s="1"/>
  <c r="AU186" i="16"/>
  <c r="AW186" i="16" s="1"/>
  <c r="BA186" i="16" s="1"/>
  <c r="D33" i="13"/>
  <c r="BI182" i="16"/>
  <c r="AO184" i="16"/>
  <c r="AQ184" i="16" s="1"/>
  <c r="AY184" i="16" s="1"/>
  <c r="AU184" i="16"/>
  <c r="AW184" i="16" s="1"/>
  <c r="BA184" i="16" s="1"/>
  <c r="C286" i="16"/>
  <c r="BI184" i="16" l="1"/>
  <c r="CJ184" i="16"/>
  <c r="CJ185" i="16" s="1"/>
  <c r="CB184" i="16"/>
  <c r="CB185" i="16" s="1"/>
  <c r="CF184" i="16"/>
  <c r="CF185" i="16" s="1"/>
  <c r="C288" i="16"/>
  <c r="BR184" i="16"/>
  <c r="BR185" i="16" s="1"/>
  <c r="BN184" i="16"/>
  <c r="BN185" i="16" s="1"/>
  <c r="BZ184" i="16"/>
  <c r="BZ185" i="16" s="1"/>
  <c r="BT184" i="16"/>
  <c r="BT185" i="16" s="1"/>
  <c r="BP184" i="16"/>
  <c r="BP185" i="16" s="1"/>
  <c r="CH184" i="16"/>
  <c r="CH185" i="16" s="1"/>
  <c r="BX184" i="16"/>
  <c r="BX185" i="16" s="1"/>
  <c r="BV184" i="16"/>
  <c r="BV185" i="16" s="1"/>
  <c r="CD184" i="16"/>
  <c r="CD185" i="16" s="1"/>
  <c r="BG184" i="16"/>
  <c r="BK184" i="16" s="1"/>
  <c r="CB186" i="16"/>
  <c r="DD186" i="16" s="1"/>
  <c r="AG187" i="16" s="1"/>
  <c r="AG190" i="16" s="1"/>
  <c r="AG192" i="16" s="1"/>
  <c r="BI186" i="16"/>
  <c r="CF186" i="16"/>
  <c r="DH186" i="16" s="1"/>
  <c r="AK187" i="16" s="1"/>
  <c r="AK190" i="16" s="1"/>
  <c r="AK192" i="16" s="1"/>
  <c r="CJ186" i="16"/>
  <c r="DL186" i="16" s="1"/>
  <c r="AS187" i="16" s="1"/>
  <c r="AS190" i="16" s="1"/>
  <c r="AS192" i="16" s="1"/>
  <c r="BX186" i="16"/>
  <c r="CZ186" i="16" s="1"/>
  <c r="W187" i="16" s="1"/>
  <c r="W190" i="16" s="1"/>
  <c r="W192" i="16" s="1"/>
  <c r="BT186" i="16"/>
  <c r="CV186" i="16" s="1"/>
  <c r="M187" i="16" s="1"/>
  <c r="M190" i="16" s="1"/>
  <c r="M192" i="16" s="1"/>
  <c r="BP186" i="16"/>
  <c r="CR186" i="16" s="1"/>
  <c r="I187" i="16" s="1"/>
  <c r="BV186" i="16"/>
  <c r="CX186" i="16" s="1"/>
  <c r="O187" i="16" s="1"/>
  <c r="O190" i="16" s="1"/>
  <c r="O192" i="16" s="1"/>
  <c r="BN186" i="16"/>
  <c r="CP186" i="16" s="1"/>
  <c r="G187" i="16" s="1"/>
  <c r="BG186" i="16"/>
  <c r="BK186" i="16" s="1"/>
  <c r="BR186" i="16"/>
  <c r="CT186" i="16" s="1"/>
  <c r="K187" i="16" s="1"/>
  <c r="K190" i="16" s="1"/>
  <c r="K192" i="16" s="1"/>
  <c r="CH186" i="16"/>
  <c r="DJ186" i="16" s="1"/>
  <c r="AM187" i="16" s="1"/>
  <c r="AM190" i="16" s="1"/>
  <c r="AM192" i="16" s="1"/>
  <c r="CD186" i="16"/>
  <c r="DF186" i="16" s="1"/>
  <c r="AI187" i="16" s="1"/>
  <c r="AI190" i="16" s="1"/>
  <c r="AI192" i="16" s="1"/>
  <c r="BZ186" i="16"/>
  <c r="DB186" i="16" s="1"/>
  <c r="AE187" i="16" s="1"/>
  <c r="AE190" i="16" s="1"/>
  <c r="AE192" i="16" s="1"/>
  <c r="BK182" i="16"/>
  <c r="E33" i="13"/>
  <c r="I190" i="16" l="1"/>
  <c r="Y187" i="16"/>
  <c r="AA187" i="16" s="1"/>
  <c r="AC187" i="16" s="1"/>
  <c r="G190" i="16"/>
  <c r="Q187" i="16"/>
  <c r="S187" i="16" s="1"/>
  <c r="U187" i="16" s="1"/>
  <c r="C289" i="16"/>
  <c r="C292" i="16" l="1"/>
  <c r="G192" i="16"/>
  <c r="Q192" i="16" s="1"/>
  <c r="S192" i="16" s="1"/>
  <c r="U192" i="16" s="1"/>
  <c r="Q190" i="16"/>
  <c r="S190" i="16" s="1"/>
  <c r="U190" i="16" s="1"/>
  <c r="AU187" i="16"/>
  <c r="AW187" i="16" s="1"/>
  <c r="BA187" i="16" s="1"/>
  <c r="BI187" i="16" s="1"/>
  <c r="AO187" i="16"/>
  <c r="AQ187" i="16" s="1"/>
  <c r="AY187" i="16" s="1"/>
  <c r="BG187" i="16" s="1"/>
  <c r="I192" i="16"/>
  <c r="Y192" i="16" s="1"/>
  <c r="AA192" i="16" s="1"/>
  <c r="AC192" i="16" s="1"/>
  <c r="Y190" i="16"/>
  <c r="AA190" i="16" s="1"/>
  <c r="AC190" i="16" s="1"/>
  <c r="C34" i="13" l="1"/>
  <c r="BG188" i="16"/>
  <c r="BK187" i="16"/>
  <c r="AO190" i="16"/>
  <c r="AQ190" i="16" s="1"/>
  <c r="AY190" i="16" s="1"/>
  <c r="AU190" i="16"/>
  <c r="AW190" i="16" s="1"/>
  <c r="BA190" i="16" s="1"/>
  <c r="BI188" i="16"/>
  <c r="D34" i="13"/>
  <c r="AO192" i="16"/>
  <c r="AQ192" i="16" s="1"/>
  <c r="AY192" i="16" s="1"/>
  <c r="AU192" i="16"/>
  <c r="AW192" i="16" s="1"/>
  <c r="BA192" i="16" s="1"/>
  <c r="C294" i="16"/>
  <c r="BI192" i="16" l="1"/>
  <c r="CJ192" i="16"/>
  <c r="DL192" i="16" s="1"/>
  <c r="AS193" i="16" s="1"/>
  <c r="AS196" i="16" s="1"/>
  <c r="AS198" i="16" s="1"/>
  <c r="CF192" i="16"/>
  <c r="DH192" i="16" s="1"/>
  <c r="AK193" i="16" s="1"/>
  <c r="AK196" i="16" s="1"/>
  <c r="AK198" i="16" s="1"/>
  <c r="CB192" i="16"/>
  <c r="DD192" i="16" s="1"/>
  <c r="AG193" i="16" s="1"/>
  <c r="AG196" i="16" s="1"/>
  <c r="AG198" i="16" s="1"/>
  <c r="C295" i="16"/>
  <c r="BG192" i="16"/>
  <c r="BK192" i="16" s="1"/>
  <c r="CD192" i="16"/>
  <c r="DF192" i="16" s="1"/>
  <c r="AI193" i="16" s="1"/>
  <c r="AI196" i="16" s="1"/>
  <c r="AI198" i="16" s="1"/>
  <c r="BN192" i="16"/>
  <c r="CP192" i="16" s="1"/>
  <c r="G193" i="16" s="1"/>
  <c r="CH192" i="16"/>
  <c r="DJ192" i="16" s="1"/>
  <c r="AM193" i="16" s="1"/>
  <c r="AM196" i="16" s="1"/>
  <c r="AM198" i="16" s="1"/>
  <c r="BR192" i="16"/>
  <c r="CT192" i="16" s="1"/>
  <c r="K193" i="16" s="1"/>
  <c r="K196" i="16" s="1"/>
  <c r="K198" i="16" s="1"/>
  <c r="BP192" i="16"/>
  <c r="CR192" i="16" s="1"/>
  <c r="I193" i="16" s="1"/>
  <c r="BZ192" i="16"/>
  <c r="DB192" i="16" s="1"/>
  <c r="AE193" i="16" s="1"/>
  <c r="AE196" i="16" s="1"/>
  <c r="AE198" i="16" s="1"/>
  <c r="BT192" i="16"/>
  <c r="CV192" i="16" s="1"/>
  <c r="M193" i="16" s="1"/>
  <c r="M196" i="16" s="1"/>
  <c r="M198" i="16" s="1"/>
  <c r="BV192" i="16"/>
  <c r="CX192" i="16" s="1"/>
  <c r="O193" i="16" s="1"/>
  <c r="O196" i="16" s="1"/>
  <c r="O198" i="16" s="1"/>
  <c r="BX192" i="16"/>
  <c r="CZ192" i="16" s="1"/>
  <c r="W193" i="16" s="1"/>
  <c r="W196" i="16" s="1"/>
  <c r="W198" i="16" s="1"/>
  <c r="CJ190" i="16"/>
  <c r="CJ191" i="16" s="1"/>
  <c r="CF190" i="16"/>
  <c r="CF191" i="16" s="1"/>
  <c r="BI190" i="16"/>
  <c r="CB190" i="16"/>
  <c r="CB191" i="16" s="1"/>
  <c r="BX190" i="16"/>
  <c r="BX191" i="16" s="1"/>
  <c r="BT190" i="16"/>
  <c r="BT191" i="16" s="1"/>
  <c r="BR190" i="16"/>
  <c r="BR191" i="16" s="1"/>
  <c r="BN190" i="16"/>
  <c r="BN191" i="16" s="1"/>
  <c r="BG190" i="16"/>
  <c r="BK190" i="16" s="1"/>
  <c r="CH190" i="16"/>
  <c r="CH191" i="16" s="1"/>
  <c r="BP190" i="16"/>
  <c r="BP191" i="16" s="1"/>
  <c r="CD190" i="16"/>
  <c r="CD191" i="16" s="1"/>
  <c r="BZ190" i="16"/>
  <c r="BZ191" i="16" s="1"/>
  <c r="BV190" i="16"/>
  <c r="BV191" i="16" s="1"/>
  <c r="E34" i="13"/>
  <c r="BK188" i="16"/>
  <c r="G196" i="16" l="1"/>
  <c r="Q193" i="16"/>
  <c r="S193" i="16" s="1"/>
  <c r="U193" i="16" s="1"/>
  <c r="I196" i="16"/>
  <c r="Y193" i="16"/>
  <c r="AA193" i="16" s="1"/>
  <c r="AC193" i="16" s="1"/>
  <c r="C298" i="16"/>
  <c r="C300" i="16" l="1"/>
  <c r="I198" i="16"/>
  <c r="Y198" i="16" s="1"/>
  <c r="AA198" i="16" s="1"/>
  <c r="AC198" i="16" s="1"/>
  <c r="Y196" i="16"/>
  <c r="AA196" i="16" s="1"/>
  <c r="AC196" i="16" s="1"/>
  <c r="AO193" i="16"/>
  <c r="AQ193" i="16" s="1"/>
  <c r="AY193" i="16" s="1"/>
  <c r="BG193" i="16" s="1"/>
  <c r="AU193" i="16"/>
  <c r="AW193" i="16" s="1"/>
  <c r="BA193" i="16" s="1"/>
  <c r="BI193" i="16" s="1"/>
  <c r="G198" i="16"/>
  <c r="Q198" i="16" s="1"/>
  <c r="S198" i="16" s="1"/>
  <c r="U198" i="16" s="1"/>
  <c r="Q196" i="16"/>
  <c r="S196" i="16" s="1"/>
  <c r="U196" i="16" s="1"/>
  <c r="BG194" i="16" l="1"/>
  <c r="C35" i="13"/>
  <c r="BK193" i="16"/>
  <c r="AU196" i="16"/>
  <c r="AW196" i="16" s="1"/>
  <c r="BA196" i="16" s="1"/>
  <c r="AO196" i="16"/>
  <c r="AQ196" i="16" s="1"/>
  <c r="AY196" i="16" s="1"/>
  <c r="AU198" i="16"/>
  <c r="AW198" i="16" s="1"/>
  <c r="BA198" i="16" s="1"/>
  <c r="AO198" i="16"/>
  <c r="AQ198" i="16" s="1"/>
  <c r="AY198" i="16" s="1"/>
  <c r="BI194" i="16"/>
  <c r="D35" i="13"/>
  <c r="C301" i="16"/>
  <c r="CD198" i="16" l="1"/>
  <c r="DF198" i="16" s="1"/>
  <c r="AI199" i="16" s="1"/>
  <c r="AI202" i="16" s="1"/>
  <c r="AI204" i="16" s="1"/>
  <c r="CH198" i="16"/>
  <c r="DJ198" i="16" s="1"/>
  <c r="AM199" i="16" s="1"/>
  <c r="AM202" i="16" s="1"/>
  <c r="AM204" i="16" s="1"/>
  <c r="BG198" i="16"/>
  <c r="BT198" i="16"/>
  <c r="CV198" i="16" s="1"/>
  <c r="M199" i="16" s="1"/>
  <c r="M202" i="16" s="1"/>
  <c r="M204" i="16" s="1"/>
  <c r="BP198" i="16"/>
  <c r="CR198" i="16" s="1"/>
  <c r="I199" i="16" s="1"/>
  <c r="BV198" i="16"/>
  <c r="CX198" i="16" s="1"/>
  <c r="O199" i="16" s="1"/>
  <c r="O202" i="16" s="1"/>
  <c r="O204" i="16" s="1"/>
  <c r="BX198" i="16"/>
  <c r="CZ198" i="16" s="1"/>
  <c r="W199" i="16" s="1"/>
  <c r="W202" i="16" s="1"/>
  <c r="W204" i="16" s="1"/>
  <c r="BR198" i="16"/>
  <c r="CT198" i="16" s="1"/>
  <c r="K199" i="16" s="1"/>
  <c r="K202" i="16" s="1"/>
  <c r="K204" i="16" s="1"/>
  <c r="BN198" i="16"/>
  <c r="CP198" i="16" s="1"/>
  <c r="G199" i="16" s="1"/>
  <c r="BZ198" i="16"/>
  <c r="DB198" i="16" s="1"/>
  <c r="AE199" i="16" s="1"/>
  <c r="AE202" i="16" s="1"/>
  <c r="AE204" i="16" s="1"/>
  <c r="CH196" i="16"/>
  <c r="CH197" i="16" s="1"/>
  <c r="CD196" i="16"/>
  <c r="CD197" i="16" s="1"/>
  <c r="BX196" i="16"/>
  <c r="BX197" i="16" s="1"/>
  <c r="BP196" i="16"/>
  <c r="BP197" i="16" s="1"/>
  <c r="BN196" i="16"/>
  <c r="BN197" i="16" s="1"/>
  <c r="BT196" i="16"/>
  <c r="BT197" i="16" s="1"/>
  <c r="BR196" i="16"/>
  <c r="BR197" i="16" s="1"/>
  <c r="BG196" i="16"/>
  <c r="BZ196" i="16"/>
  <c r="BZ197" i="16" s="1"/>
  <c r="BV196" i="16"/>
  <c r="BV197" i="16" s="1"/>
  <c r="E35" i="13"/>
  <c r="BK194" i="16"/>
  <c r="C304" i="16"/>
  <c r="BI198" i="16"/>
  <c r="CJ198" i="16"/>
  <c r="DL198" i="16" s="1"/>
  <c r="AS199" i="16" s="1"/>
  <c r="AS202" i="16" s="1"/>
  <c r="AS204" i="16" s="1"/>
  <c r="CB198" i="16"/>
  <c r="DD198" i="16" s="1"/>
  <c r="AG199" i="16" s="1"/>
  <c r="AG202" i="16" s="1"/>
  <c r="AG204" i="16" s="1"/>
  <c r="CF198" i="16"/>
  <c r="DH198" i="16" s="1"/>
  <c r="AK199" i="16" s="1"/>
  <c r="AK202" i="16" s="1"/>
  <c r="AK204" i="16" s="1"/>
  <c r="CB196" i="16"/>
  <c r="CB197" i="16" s="1"/>
  <c r="CF196" i="16"/>
  <c r="CF197" i="16" s="1"/>
  <c r="BI196" i="16"/>
  <c r="CJ196" i="16"/>
  <c r="CJ197" i="16" s="1"/>
  <c r="G202" i="16" l="1"/>
  <c r="Q199" i="16"/>
  <c r="S199" i="16" s="1"/>
  <c r="U199" i="16" s="1"/>
  <c r="C306" i="16"/>
  <c r="BK198" i="16"/>
  <c r="BK196" i="16"/>
  <c r="I202" i="16"/>
  <c r="Y199" i="16"/>
  <c r="AA199" i="16" s="1"/>
  <c r="AC199" i="16" s="1"/>
  <c r="C307" i="16" l="1"/>
  <c r="I204" i="16"/>
  <c r="Y204" i="16" s="1"/>
  <c r="AA204" i="16" s="1"/>
  <c r="AC204" i="16" s="1"/>
  <c r="Y202" i="16"/>
  <c r="AA202" i="16" s="1"/>
  <c r="AC202" i="16" s="1"/>
  <c r="AO199" i="16"/>
  <c r="AQ199" i="16" s="1"/>
  <c r="AY199" i="16" s="1"/>
  <c r="BG199" i="16" s="1"/>
  <c r="AU199" i="16"/>
  <c r="AW199" i="16" s="1"/>
  <c r="BA199" i="16" s="1"/>
  <c r="BI199" i="16" s="1"/>
  <c r="G204" i="16"/>
  <c r="Q204" i="16" s="1"/>
  <c r="S204" i="16" s="1"/>
  <c r="U204" i="16" s="1"/>
  <c r="Q202" i="16"/>
  <c r="S202" i="16" s="1"/>
  <c r="U202" i="16" s="1"/>
  <c r="D36" i="13" l="1"/>
  <c r="BI200" i="16"/>
  <c r="AU202" i="16"/>
  <c r="AW202" i="16" s="1"/>
  <c r="BA202" i="16" s="1"/>
  <c r="AO202" i="16"/>
  <c r="AQ202" i="16" s="1"/>
  <c r="AY202" i="16" s="1"/>
  <c r="AO204" i="16"/>
  <c r="AQ204" i="16" s="1"/>
  <c r="AY204" i="16" s="1"/>
  <c r="AU204" i="16"/>
  <c r="AW204" i="16" s="1"/>
  <c r="BA204" i="16" s="1"/>
  <c r="BG200" i="16"/>
  <c r="BK199" i="16"/>
  <c r="C36" i="13"/>
  <c r="C310" i="16"/>
  <c r="C312" i="16" l="1"/>
  <c r="BX202" i="16"/>
  <c r="BX203" i="16" s="1"/>
  <c r="BN202" i="16"/>
  <c r="BN203" i="16" s="1"/>
  <c r="BT202" i="16"/>
  <c r="BT203" i="16" s="1"/>
  <c r="BP202" i="16"/>
  <c r="BP203" i="16" s="1"/>
  <c r="CD202" i="16"/>
  <c r="CD203" i="16" s="1"/>
  <c r="BG202" i="16"/>
  <c r="BK202" i="16" s="1"/>
  <c r="CH202" i="16"/>
  <c r="CH203" i="16" s="1"/>
  <c r="BZ202" i="16"/>
  <c r="BZ203" i="16" s="1"/>
  <c r="BV202" i="16"/>
  <c r="BV203" i="16" s="1"/>
  <c r="BR202" i="16"/>
  <c r="BR203" i="16" s="1"/>
  <c r="BK200" i="16"/>
  <c r="E36" i="13"/>
  <c r="CF204" i="16"/>
  <c r="DH204" i="16" s="1"/>
  <c r="AK205" i="16" s="1"/>
  <c r="AK208" i="16" s="1"/>
  <c r="AK210" i="16" s="1"/>
  <c r="BI204" i="16"/>
  <c r="CB204" i="16"/>
  <c r="DD204" i="16" s="1"/>
  <c r="AG205" i="16" s="1"/>
  <c r="AG208" i="16" s="1"/>
  <c r="AG210" i="16" s="1"/>
  <c r="CJ204" i="16"/>
  <c r="DL204" i="16" s="1"/>
  <c r="AS205" i="16" s="1"/>
  <c r="AS208" i="16" s="1"/>
  <c r="AS210" i="16" s="1"/>
  <c r="BI202" i="16"/>
  <c r="CF202" i="16"/>
  <c r="CF203" i="16" s="1"/>
  <c r="CB202" i="16"/>
  <c r="CB203" i="16" s="1"/>
  <c r="CJ202" i="16"/>
  <c r="CJ203" i="16" s="1"/>
  <c r="BV204" i="16"/>
  <c r="CX204" i="16" s="1"/>
  <c r="O205" i="16" s="1"/>
  <c r="O208" i="16" s="1"/>
  <c r="O210" i="16" s="1"/>
  <c r="BZ204" i="16"/>
  <c r="DB204" i="16" s="1"/>
  <c r="AE205" i="16" s="1"/>
  <c r="AE208" i="16" s="1"/>
  <c r="AE210" i="16" s="1"/>
  <c r="BN204" i="16"/>
  <c r="CP204" i="16" s="1"/>
  <c r="G205" i="16" s="1"/>
  <c r="BP204" i="16"/>
  <c r="CR204" i="16" s="1"/>
  <c r="I205" i="16" s="1"/>
  <c r="CH204" i="16"/>
  <c r="DJ204" i="16" s="1"/>
  <c r="AM205" i="16" s="1"/>
  <c r="AM208" i="16" s="1"/>
  <c r="AM210" i="16" s="1"/>
  <c r="CD204" i="16"/>
  <c r="DF204" i="16" s="1"/>
  <c r="AI205" i="16" s="1"/>
  <c r="AI208" i="16" s="1"/>
  <c r="AI210" i="16" s="1"/>
  <c r="BT204" i="16"/>
  <c r="CV204" i="16" s="1"/>
  <c r="M205" i="16" s="1"/>
  <c r="M208" i="16" s="1"/>
  <c r="M210" i="16" s="1"/>
  <c r="BR204" i="16"/>
  <c r="CT204" i="16" s="1"/>
  <c r="K205" i="16" s="1"/>
  <c r="K208" i="16" s="1"/>
  <c r="K210" i="16" s="1"/>
  <c r="BX204" i="16"/>
  <c r="CZ204" i="16" s="1"/>
  <c r="W205" i="16" s="1"/>
  <c r="W208" i="16" s="1"/>
  <c r="W210" i="16" s="1"/>
  <c r="BG204" i="16"/>
  <c r="BK204" i="16" l="1"/>
  <c r="G208" i="16"/>
  <c r="Q205" i="16"/>
  <c r="S205" i="16" s="1"/>
  <c r="U205" i="16" s="1"/>
  <c r="I208" i="16"/>
  <c r="Y205" i="16"/>
  <c r="AA205" i="16" s="1"/>
  <c r="AC205" i="16" s="1"/>
  <c r="C313" i="16"/>
  <c r="C316" i="16" l="1"/>
  <c r="I210" i="16"/>
  <c r="Y210" i="16" s="1"/>
  <c r="AA210" i="16" s="1"/>
  <c r="AC210" i="16" s="1"/>
  <c r="Y208" i="16"/>
  <c r="AA208" i="16" s="1"/>
  <c r="AC208" i="16" s="1"/>
  <c r="AU205" i="16"/>
  <c r="AW205" i="16" s="1"/>
  <c r="BA205" i="16" s="1"/>
  <c r="BI205" i="16" s="1"/>
  <c r="AO205" i="16"/>
  <c r="AQ205" i="16" s="1"/>
  <c r="AY205" i="16" s="1"/>
  <c r="BG205" i="16" s="1"/>
  <c r="G210" i="16"/>
  <c r="Q210" i="16" s="1"/>
  <c r="S210" i="16" s="1"/>
  <c r="U210" i="16" s="1"/>
  <c r="Q208" i="16"/>
  <c r="S208" i="16" s="1"/>
  <c r="U208" i="16" s="1"/>
  <c r="BI206" i="16" l="1"/>
  <c r="D37" i="13"/>
  <c r="AU210" i="16"/>
  <c r="AW210" i="16" s="1"/>
  <c r="BA210" i="16" s="1"/>
  <c r="AO210" i="16"/>
  <c r="AQ210" i="16" s="1"/>
  <c r="AY210" i="16" s="1"/>
  <c r="AU208" i="16"/>
  <c r="AW208" i="16" s="1"/>
  <c r="BA208" i="16" s="1"/>
  <c r="AO208" i="16"/>
  <c r="AQ208" i="16" s="1"/>
  <c r="AY208" i="16" s="1"/>
  <c r="BG206" i="16"/>
  <c r="C37" i="13"/>
  <c r="BK205" i="16"/>
  <c r="C318" i="16"/>
  <c r="C319" i="16" l="1"/>
  <c r="BK206" i="16"/>
  <c r="E37" i="13"/>
  <c r="BI208" i="16"/>
  <c r="CF208" i="16"/>
  <c r="CF209" i="16" s="1"/>
  <c r="CB208" i="16"/>
  <c r="CB209" i="16" s="1"/>
  <c r="CJ208" i="16"/>
  <c r="CJ209" i="16" s="1"/>
  <c r="BG210" i="16"/>
  <c r="BZ210" i="16"/>
  <c r="DB210" i="16" s="1"/>
  <c r="AE211" i="16" s="1"/>
  <c r="AE214" i="16" s="1"/>
  <c r="AE216" i="16" s="1"/>
  <c r="BT210" i="16"/>
  <c r="CV210" i="16" s="1"/>
  <c r="M211" i="16" s="1"/>
  <c r="M214" i="16" s="1"/>
  <c r="M216" i="16" s="1"/>
  <c r="CH210" i="16"/>
  <c r="DJ210" i="16" s="1"/>
  <c r="AM211" i="16" s="1"/>
  <c r="AM214" i="16" s="1"/>
  <c r="AM216" i="16" s="1"/>
  <c r="CD210" i="16"/>
  <c r="DF210" i="16" s="1"/>
  <c r="AI211" i="16" s="1"/>
  <c r="AI214" i="16" s="1"/>
  <c r="AI216" i="16" s="1"/>
  <c r="BN210" i="16"/>
  <c r="CP210" i="16" s="1"/>
  <c r="G211" i="16" s="1"/>
  <c r="BR210" i="16"/>
  <c r="CT210" i="16" s="1"/>
  <c r="K211" i="16" s="1"/>
  <c r="K214" i="16" s="1"/>
  <c r="K216" i="16" s="1"/>
  <c r="BP210" i="16"/>
  <c r="CR210" i="16" s="1"/>
  <c r="I211" i="16" s="1"/>
  <c r="BV210" i="16"/>
  <c r="CX210" i="16" s="1"/>
  <c r="O211" i="16" s="1"/>
  <c r="O214" i="16" s="1"/>
  <c r="O216" i="16" s="1"/>
  <c r="BX210" i="16"/>
  <c r="CZ210" i="16" s="1"/>
  <c r="W211" i="16" s="1"/>
  <c r="W214" i="16" s="1"/>
  <c r="W216" i="16" s="1"/>
  <c r="BP208" i="16"/>
  <c r="BP209" i="16" s="1"/>
  <c r="BN208" i="16"/>
  <c r="BN209" i="16" s="1"/>
  <c r="CH208" i="16"/>
  <c r="CH209" i="16" s="1"/>
  <c r="BZ208" i="16"/>
  <c r="BZ209" i="16" s="1"/>
  <c r="BX208" i="16"/>
  <c r="BX209" i="16" s="1"/>
  <c r="BG208" i="16"/>
  <c r="BK208" i="16" s="1"/>
  <c r="CD208" i="16"/>
  <c r="CD209" i="16" s="1"/>
  <c r="BT208" i="16"/>
  <c r="BT209" i="16" s="1"/>
  <c r="BV208" i="16"/>
  <c r="BV209" i="16" s="1"/>
  <c r="BR208" i="16"/>
  <c r="BR209" i="16" s="1"/>
  <c r="CJ210" i="16"/>
  <c r="DL210" i="16" s="1"/>
  <c r="AS211" i="16" s="1"/>
  <c r="AS214" i="16" s="1"/>
  <c r="AS216" i="16" s="1"/>
  <c r="CB210" i="16"/>
  <c r="DD210" i="16" s="1"/>
  <c r="AG211" i="16" s="1"/>
  <c r="AG214" i="16" s="1"/>
  <c r="AG216" i="16" s="1"/>
  <c r="CF210" i="16"/>
  <c r="DH210" i="16" s="1"/>
  <c r="AK211" i="16" s="1"/>
  <c r="AK214" i="16" s="1"/>
  <c r="AK216" i="16" s="1"/>
  <c r="BI210" i="16"/>
  <c r="BK210" i="16" l="1"/>
  <c r="G214" i="16"/>
  <c r="Q211" i="16"/>
  <c r="S211" i="16" s="1"/>
  <c r="U211" i="16" s="1"/>
  <c r="I214" i="16"/>
  <c r="Y211" i="16"/>
  <c r="AA211" i="16" s="1"/>
  <c r="AC211" i="16" s="1"/>
  <c r="C322" i="16"/>
  <c r="C324" i="16" l="1"/>
  <c r="I216" i="16"/>
  <c r="Y216" i="16" s="1"/>
  <c r="AA216" i="16" s="1"/>
  <c r="AC216" i="16" s="1"/>
  <c r="Y214" i="16"/>
  <c r="AA214" i="16" s="1"/>
  <c r="AC214" i="16" s="1"/>
  <c r="AU211" i="16"/>
  <c r="AW211" i="16" s="1"/>
  <c r="BA211" i="16" s="1"/>
  <c r="BI211" i="16" s="1"/>
  <c r="AO211" i="16"/>
  <c r="AQ211" i="16" s="1"/>
  <c r="AY211" i="16" s="1"/>
  <c r="BG211" i="16" s="1"/>
  <c r="G216" i="16"/>
  <c r="Q216" i="16" s="1"/>
  <c r="S216" i="16" s="1"/>
  <c r="U216" i="16" s="1"/>
  <c r="Q214" i="16"/>
  <c r="S214" i="16" s="1"/>
  <c r="U214" i="16" s="1"/>
  <c r="BG212" i="16" l="1"/>
  <c r="BK211" i="16"/>
  <c r="C38" i="13"/>
  <c r="AO216" i="16"/>
  <c r="AQ216" i="16" s="1"/>
  <c r="AY216" i="16" s="1"/>
  <c r="AU216" i="16"/>
  <c r="AW216" i="16" s="1"/>
  <c r="BA216" i="16" s="1"/>
  <c r="AU214" i="16"/>
  <c r="AW214" i="16" s="1"/>
  <c r="BA214" i="16" s="1"/>
  <c r="AO214" i="16"/>
  <c r="AQ214" i="16" s="1"/>
  <c r="AY214" i="16" s="1"/>
  <c r="BI212" i="16"/>
  <c r="D38" i="13"/>
  <c r="C325" i="16"/>
  <c r="C328" i="16" s="1"/>
  <c r="C330" i="16" s="1"/>
  <c r="C331" i="16" l="1"/>
  <c r="CF216" i="16"/>
  <c r="DH216" i="16" s="1"/>
  <c r="AK217" i="16" s="1"/>
  <c r="AK220" i="16" s="1"/>
  <c r="AK222" i="16" s="1"/>
  <c r="BI216" i="16"/>
  <c r="CB216" i="16"/>
  <c r="DD216" i="16" s="1"/>
  <c r="AG217" i="16" s="1"/>
  <c r="AG220" i="16" s="1"/>
  <c r="AG222" i="16" s="1"/>
  <c r="CJ216" i="16"/>
  <c r="DL216" i="16" s="1"/>
  <c r="AS217" i="16" s="1"/>
  <c r="AS220" i="16" s="1"/>
  <c r="AS222" i="16" s="1"/>
  <c r="CD214" i="16"/>
  <c r="CD215" i="16" s="1"/>
  <c r="BP214" i="16"/>
  <c r="BP215" i="16" s="1"/>
  <c r="BN214" i="16"/>
  <c r="BN215" i="16" s="1"/>
  <c r="BZ214" i="16"/>
  <c r="BZ215" i="16" s="1"/>
  <c r="BG214" i="16"/>
  <c r="BT214" i="16"/>
  <c r="BT215" i="16" s="1"/>
  <c r="BR214" i="16"/>
  <c r="BR215" i="16" s="1"/>
  <c r="CH214" i="16"/>
  <c r="CH215" i="16" s="1"/>
  <c r="BV214" i="16"/>
  <c r="BV215" i="16" s="1"/>
  <c r="BX214" i="16"/>
  <c r="BX215" i="16" s="1"/>
  <c r="BX216" i="16"/>
  <c r="CZ216" i="16" s="1"/>
  <c r="W217" i="16" s="1"/>
  <c r="W220" i="16" s="1"/>
  <c r="W222" i="16" s="1"/>
  <c r="BV216" i="16"/>
  <c r="CX216" i="16" s="1"/>
  <c r="O217" i="16" s="1"/>
  <c r="O220" i="16" s="1"/>
  <c r="O222" i="16" s="1"/>
  <c r="CD216" i="16"/>
  <c r="DF216" i="16" s="1"/>
  <c r="AI217" i="16" s="1"/>
  <c r="AI220" i="16" s="1"/>
  <c r="AI222" i="16" s="1"/>
  <c r="BT216" i="16"/>
  <c r="CV216" i="16" s="1"/>
  <c r="M217" i="16" s="1"/>
  <c r="M220" i="16" s="1"/>
  <c r="M222" i="16" s="1"/>
  <c r="BP216" i="16"/>
  <c r="CR216" i="16" s="1"/>
  <c r="I217" i="16" s="1"/>
  <c r="CH216" i="16"/>
  <c r="DJ216" i="16" s="1"/>
  <c r="AM217" i="16" s="1"/>
  <c r="AM220" i="16" s="1"/>
  <c r="AM222" i="16" s="1"/>
  <c r="BZ216" i="16"/>
  <c r="DB216" i="16" s="1"/>
  <c r="AE217" i="16" s="1"/>
  <c r="AE220" i="16" s="1"/>
  <c r="AE222" i="16" s="1"/>
  <c r="BG216" i="16"/>
  <c r="BK216" i="16" s="1"/>
  <c r="BR216" i="16"/>
  <c r="CT216" i="16" s="1"/>
  <c r="K217" i="16" s="1"/>
  <c r="K220" i="16" s="1"/>
  <c r="K222" i="16" s="1"/>
  <c r="BN216" i="16"/>
  <c r="CP216" i="16" s="1"/>
  <c r="G217" i="16" s="1"/>
  <c r="BK212" i="16"/>
  <c r="E38" i="13"/>
  <c r="CB214" i="16"/>
  <c r="CB215" i="16" s="1"/>
  <c r="CF214" i="16"/>
  <c r="CF215" i="16" s="1"/>
  <c r="CJ214" i="16"/>
  <c r="CJ215" i="16" s="1"/>
  <c r="BI214" i="16"/>
  <c r="BK214" i="16" l="1"/>
  <c r="I220" i="16"/>
  <c r="Y217" i="16"/>
  <c r="AA217" i="16" s="1"/>
  <c r="AC217" i="16" s="1"/>
  <c r="G220" i="16"/>
  <c r="Q217" i="16"/>
  <c r="S217" i="16" s="1"/>
  <c r="U217" i="16" s="1"/>
  <c r="C334" i="16"/>
  <c r="G222" i="16" l="1"/>
  <c r="Q222" i="16" s="1"/>
  <c r="S222" i="16" s="1"/>
  <c r="U222" i="16" s="1"/>
  <c r="Q220" i="16"/>
  <c r="S220" i="16" s="1"/>
  <c r="U220" i="16" s="1"/>
  <c r="C336" i="16"/>
  <c r="AU217" i="16"/>
  <c r="AW217" i="16" s="1"/>
  <c r="BA217" i="16" s="1"/>
  <c r="BI217" i="16" s="1"/>
  <c r="AO217" i="16"/>
  <c r="AQ217" i="16" s="1"/>
  <c r="AY217" i="16" s="1"/>
  <c r="BG217" i="16" s="1"/>
  <c r="I222" i="16"/>
  <c r="Y222" i="16" s="1"/>
  <c r="AA222" i="16" s="1"/>
  <c r="AC222" i="16" s="1"/>
  <c r="Y220" i="16"/>
  <c r="AA220" i="16" s="1"/>
  <c r="AC220" i="16" s="1"/>
  <c r="D39" i="13" l="1"/>
  <c r="BI218" i="16"/>
  <c r="BG218" i="16"/>
  <c r="C39" i="13"/>
  <c r="BK217" i="16"/>
  <c r="C337" i="16"/>
  <c r="AU220" i="16"/>
  <c r="AW220" i="16" s="1"/>
  <c r="BA220" i="16" s="1"/>
  <c r="AO220" i="16"/>
  <c r="AQ220" i="16" s="1"/>
  <c r="AY220" i="16" s="1"/>
  <c r="AU222" i="16"/>
  <c r="AW222" i="16" s="1"/>
  <c r="BA222" i="16" s="1"/>
  <c r="AO222" i="16"/>
  <c r="AQ222" i="16" s="1"/>
  <c r="AY222" i="16" s="1"/>
  <c r="CF222" i="16" l="1"/>
  <c r="DH222" i="16" s="1"/>
  <c r="AK223" i="16" s="1"/>
  <c r="AK226" i="16" s="1"/>
  <c r="AK228" i="16" s="1"/>
  <c r="BI222" i="16"/>
  <c r="CJ222" i="16"/>
  <c r="DL222" i="16" s="1"/>
  <c r="AS223" i="16" s="1"/>
  <c r="AS226" i="16" s="1"/>
  <c r="AS228" i="16" s="1"/>
  <c r="CB222" i="16"/>
  <c r="DD222" i="16" s="1"/>
  <c r="AG223" i="16" s="1"/>
  <c r="AG226" i="16" s="1"/>
  <c r="AG228" i="16" s="1"/>
  <c r="BP220" i="16"/>
  <c r="BP221" i="16" s="1"/>
  <c r="BX220" i="16"/>
  <c r="BX221" i="16" s="1"/>
  <c r="BZ220" i="16"/>
  <c r="BZ221" i="16" s="1"/>
  <c r="CH220" i="16"/>
  <c r="CH221" i="16" s="1"/>
  <c r="CD220" i="16"/>
  <c r="CD221" i="16" s="1"/>
  <c r="BN220" i="16"/>
  <c r="BN221" i="16" s="1"/>
  <c r="BV220" i="16"/>
  <c r="BV221" i="16" s="1"/>
  <c r="BT220" i="16"/>
  <c r="BT221" i="16" s="1"/>
  <c r="BG220" i="16"/>
  <c r="BK220" i="16" s="1"/>
  <c r="BR220" i="16"/>
  <c r="BR221" i="16" s="1"/>
  <c r="BG222" i="16"/>
  <c r="BK222" i="16" s="1"/>
  <c r="CD222" i="16"/>
  <c r="DF222" i="16" s="1"/>
  <c r="AI223" i="16" s="1"/>
  <c r="AI226" i="16" s="1"/>
  <c r="AI228" i="16" s="1"/>
  <c r="BZ222" i="16"/>
  <c r="DB222" i="16" s="1"/>
  <c r="AE223" i="16" s="1"/>
  <c r="AE226" i="16" s="1"/>
  <c r="AE228" i="16" s="1"/>
  <c r="BP222" i="16"/>
  <c r="CR222" i="16" s="1"/>
  <c r="I223" i="16" s="1"/>
  <c r="BN222" i="16"/>
  <c r="CP222" i="16" s="1"/>
  <c r="G223" i="16" s="1"/>
  <c r="BV222" i="16"/>
  <c r="CX222" i="16" s="1"/>
  <c r="O223" i="16" s="1"/>
  <c r="O226" i="16" s="1"/>
  <c r="O228" i="16" s="1"/>
  <c r="BT222" i="16"/>
  <c r="CV222" i="16" s="1"/>
  <c r="M223" i="16" s="1"/>
  <c r="M226" i="16" s="1"/>
  <c r="M228" i="16" s="1"/>
  <c r="BX222" i="16"/>
  <c r="CZ222" i="16" s="1"/>
  <c r="W223" i="16" s="1"/>
  <c r="W226" i="16" s="1"/>
  <c r="W228" i="16" s="1"/>
  <c r="BR222" i="16"/>
  <c r="CT222" i="16" s="1"/>
  <c r="K223" i="16" s="1"/>
  <c r="K226" i="16" s="1"/>
  <c r="K228" i="16" s="1"/>
  <c r="CH222" i="16"/>
  <c r="DJ222" i="16" s="1"/>
  <c r="AM223" i="16" s="1"/>
  <c r="AM226" i="16" s="1"/>
  <c r="AM228" i="16" s="1"/>
  <c r="BI220" i="16"/>
  <c r="CJ220" i="16"/>
  <c r="CJ221" i="16" s="1"/>
  <c r="CF220" i="16"/>
  <c r="CF221" i="16" s="1"/>
  <c r="CB220" i="16"/>
  <c r="CB221" i="16" s="1"/>
  <c r="C340" i="16"/>
  <c r="E39" i="13"/>
  <c r="BK218" i="16"/>
  <c r="C342" i="16" l="1"/>
  <c r="G226" i="16"/>
  <c r="Q223" i="16"/>
  <c r="S223" i="16" s="1"/>
  <c r="U223" i="16" s="1"/>
  <c r="I226" i="16"/>
  <c r="Y223" i="16"/>
  <c r="AA223" i="16" s="1"/>
  <c r="AC223" i="16" s="1"/>
  <c r="I228" i="16" l="1"/>
  <c r="Y228" i="16" s="1"/>
  <c r="AA228" i="16" s="1"/>
  <c r="AC228" i="16" s="1"/>
  <c r="Y226" i="16"/>
  <c r="AA226" i="16" s="1"/>
  <c r="AC226" i="16" s="1"/>
  <c r="AO223" i="16"/>
  <c r="AQ223" i="16" s="1"/>
  <c r="AY223" i="16" s="1"/>
  <c r="BG223" i="16" s="1"/>
  <c r="AU223" i="16"/>
  <c r="AW223" i="16" s="1"/>
  <c r="BA223" i="16" s="1"/>
  <c r="BI223" i="16" s="1"/>
  <c r="G228" i="16"/>
  <c r="Q228" i="16" s="1"/>
  <c r="S228" i="16" s="1"/>
  <c r="U228" i="16" s="1"/>
  <c r="Q226" i="16"/>
  <c r="S226" i="16" s="1"/>
  <c r="U226" i="16" s="1"/>
  <c r="C343" i="16"/>
  <c r="BI224" i="16" l="1"/>
  <c r="D40" i="13"/>
  <c r="AU226" i="16"/>
  <c r="AW226" i="16" s="1"/>
  <c r="BA226" i="16" s="1"/>
  <c r="AO226" i="16"/>
  <c r="AQ226" i="16" s="1"/>
  <c r="AY226" i="16" s="1"/>
  <c r="AO228" i="16"/>
  <c r="AQ228" i="16" s="1"/>
  <c r="AY228" i="16" s="1"/>
  <c r="AU228" i="16"/>
  <c r="AW228" i="16" s="1"/>
  <c r="BA228" i="16" s="1"/>
  <c r="C346" i="16"/>
  <c r="BK223" i="16"/>
  <c r="BG224" i="16"/>
  <c r="C40" i="13"/>
  <c r="BK224" i="16" l="1"/>
  <c r="E40" i="13"/>
  <c r="BP228" i="16"/>
  <c r="CR228" i="16" s="1"/>
  <c r="I229" i="16" s="1"/>
  <c r="CD228" i="16"/>
  <c r="DF228" i="16" s="1"/>
  <c r="AI229" i="16" s="1"/>
  <c r="AI232" i="16" s="1"/>
  <c r="AI234" i="16" s="1"/>
  <c r="BZ228" i="16"/>
  <c r="DB228" i="16" s="1"/>
  <c r="AE229" i="16" s="1"/>
  <c r="AE232" i="16" s="1"/>
  <c r="AE234" i="16" s="1"/>
  <c r="BN228" i="16"/>
  <c r="CP228" i="16" s="1"/>
  <c r="G229" i="16" s="1"/>
  <c r="BG228" i="16"/>
  <c r="BV228" i="16"/>
  <c r="CX228" i="16" s="1"/>
  <c r="O229" i="16" s="1"/>
  <c r="O232" i="16" s="1"/>
  <c r="O234" i="16" s="1"/>
  <c r="CH228" i="16"/>
  <c r="DJ228" i="16" s="1"/>
  <c r="AM229" i="16" s="1"/>
  <c r="AM232" i="16" s="1"/>
  <c r="AM234" i="16" s="1"/>
  <c r="BX228" i="16"/>
  <c r="CZ228" i="16" s="1"/>
  <c r="W229" i="16" s="1"/>
  <c r="W232" i="16" s="1"/>
  <c r="W234" i="16" s="1"/>
  <c r="BR228" i="16"/>
  <c r="CT228" i="16" s="1"/>
  <c r="K229" i="16" s="1"/>
  <c r="K232" i="16" s="1"/>
  <c r="K234" i="16" s="1"/>
  <c r="BT228" i="16"/>
  <c r="CV228" i="16" s="1"/>
  <c r="M229" i="16" s="1"/>
  <c r="M232" i="16" s="1"/>
  <c r="M234" i="16" s="1"/>
  <c r="C348" i="16"/>
  <c r="BZ226" i="16"/>
  <c r="BZ227" i="16" s="1"/>
  <c r="BX226" i="16"/>
  <c r="BX227" i="16" s="1"/>
  <c r="BR226" i="16"/>
  <c r="BR227" i="16" s="1"/>
  <c r="BT226" i="16"/>
  <c r="BT227" i="16" s="1"/>
  <c r="CD226" i="16"/>
  <c r="CD227" i="16" s="1"/>
  <c r="BV226" i="16"/>
  <c r="BV227" i="16" s="1"/>
  <c r="BP226" i="16"/>
  <c r="BP227" i="16" s="1"/>
  <c r="CH226" i="16"/>
  <c r="CH227" i="16" s="1"/>
  <c r="BG226" i="16"/>
  <c r="BN226" i="16"/>
  <c r="BN227" i="16" s="1"/>
  <c r="BI228" i="16"/>
  <c r="CF228" i="16"/>
  <c r="DH228" i="16" s="1"/>
  <c r="AK229" i="16" s="1"/>
  <c r="AK232" i="16" s="1"/>
  <c r="AK234" i="16" s="1"/>
  <c r="CB228" i="16"/>
  <c r="DD228" i="16" s="1"/>
  <c r="AG229" i="16" s="1"/>
  <c r="AG232" i="16" s="1"/>
  <c r="AG234" i="16" s="1"/>
  <c r="CJ228" i="16"/>
  <c r="DL228" i="16" s="1"/>
  <c r="AS229" i="16" s="1"/>
  <c r="AS232" i="16" s="1"/>
  <c r="AS234" i="16" s="1"/>
  <c r="CJ226" i="16"/>
  <c r="CJ227" i="16" s="1"/>
  <c r="CB226" i="16"/>
  <c r="CB227" i="16" s="1"/>
  <c r="BI226" i="16"/>
  <c r="CF226" i="16"/>
  <c r="CF227" i="16" s="1"/>
  <c r="BK226" i="16" l="1"/>
  <c r="C349" i="16"/>
  <c r="I232" i="16"/>
  <c r="Y229" i="16"/>
  <c r="AA229" i="16" s="1"/>
  <c r="AC229" i="16" s="1"/>
  <c r="BK228" i="16"/>
  <c r="G232" i="16"/>
  <c r="Q229" i="16"/>
  <c r="S229" i="16" s="1"/>
  <c r="U229" i="16" s="1"/>
  <c r="G234" i="16" l="1"/>
  <c r="Q234" i="16" s="1"/>
  <c r="S234" i="16" s="1"/>
  <c r="U234" i="16" s="1"/>
  <c r="Q232" i="16"/>
  <c r="S232" i="16" s="1"/>
  <c r="U232" i="16" s="1"/>
  <c r="AO229" i="16"/>
  <c r="AQ229" i="16" s="1"/>
  <c r="AY229" i="16" s="1"/>
  <c r="BG229" i="16" s="1"/>
  <c r="AU229" i="16"/>
  <c r="AW229" i="16" s="1"/>
  <c r="BA229" i="16" s="1"/>
  <c r="BI229" i="16" s="1"/>
  <c r="I234" i="16"/>
  <c r="Y234" i="16" s="1"/>
  <c r="AA234" i="16" s="1"/>
  <c r="AC234" i="16" s="1"/>
  <c r="Y232" i="16"/>
  <c r="AA232" i="16" s="1"/>
  <c r="AC232" i="16" s="1"/>
  <c r="C352" i="16"/>
  <c r="BG230" i="16" l="1"/>
  <c r="BK229" i="16"/>
  <c r="C41" i="13"/>
  <c r="C354" i="16"/>
  <c r="D41" i="13"/>
  <c r="BI230" i="16"/>
  <c r="AO232" i="16"/>
  <c r="AQ232" i="16" s="1"/>
  <c r="AY232" i="16" s="1"/>
  <c r="AU232" i="16"/>
  <c r="AW232" i="16" s="1"/>
  <c r="BA232" i="16" s="1"/>
  <c r="AU234" i="16"/>
  <c r="AW234" i="16" s="1"/>
  <c r="BA234" i="16" s="1"/>
  <c r="AO234" i="16"/>
  <c r="AQ234" i="16" s="1"/>
  <c r="AY234" i="16" s="1"/>
  <c r="CF234" i="16" l="1"/>
  <c r="DH234" i="16" s="1"/>
  <c r="AK235" i="16" s="1"/>
  <c r="AK238" i="16" s="1"/>
  <c r="AK240" i="16" s="1"/>
  <c r="CB234" i="16"/>
  <c r="DD234" i="16" s="1"/>
  <c r="AG235" i="16" s="1"/>
  <c r="AG238" i="16" s="1"/>
  <c r="AG240" i="16" s="1"/>
  <c r="CJ234" i="16"/>
  <c r="DL234" i="16" s="1"/>
  <c r="AS235" i="16" s="1"/>
  <c r="AS238" i="16" s="1"/>
  <c r="AS240" i="16" s="1"/>
  <c r="BI234" i="16"/>
  <c r="CH234" i="16"/>
  <c r="DJ234" i="16" s="1"/>
  <c r="AM235" i="16" s="1"/>
  <c r="AM238" i="16" s="1"/>
  <c r="AM240" i="16" s="1"/>
  <c r="BT234" i="16"/>
  <c r="CV234" i="16" s="1"/>
  <c r="M235" i="16" s="1"/>
  <c r="M238" i="16" s="1"/>
  <c r="M240" i="16" s="1"/>
  <c r="BR234" i="16"/>
  <c r="CT234" i="16" s="1"/>
  <c r="K235" i="16" s="1"/>
  <c r="K238" i="16" s="1"/>
  <c r="K240" i="16" s="1"/>
  <c r="BX234" i="16"/>
  <c r="CZ234" i="16" s="1"/>
  <c r="W235" i="16" s="1"/>
  <c r="W238" i="16" s="1"/>
  <c r="W240" i="16" s="1"/>
  <c r="BG234" i="16"/>
  <c r="BZ234" i="16"/>
  <c r="DB234" i="16" s="1"/>
  <c r="AE235" i="16" s="1"/>
  <c r="AE238" i="16" s="1"/>
  <c r="AE240" i="16" s="1"/>
  <c r="BP234" i="16"/>
  <c r="CR234" i="16" s="1"/>
  <c r="I235" i="16" s="1"/>
  <c r="BV234" i="16"/>
  <c r="CX234" i="16" s="1"/>
  <c r="O235" i="16" s="1"/>
  <c r="O238" i="16" s="1"/>
  <c r="O240" i="16" s="1"/>
  <c r="CD234" i="16"/>
  <c r="DF234" i="16" s="1"/>
  <c r="AI235" i="16" s="1"/>
  <c r="AI238" i="16" s="1"/>
  <c r="AI240" i="16" s="1"/>
  <c r="BN234" i="16"/>
  <c r="CP234" i="16" s="1"/>
  <c r="G235" i="16" s="1"/>
  <c r="BX232" i="16"/>
  <c r="BX233" i="16" s="1"/>
  <c r="BV232" i="16"/>
  <c r="BV233" i="16" s="1"/>
  <c r="CD232" i="16"/>
  <c r="CD233" i="16" s="1"/>
  <c r="BZ232" i="16"/>
  <c r="BZ233" i="16" s="1"/>
  <c r="BG232" i="16"/>
  <c r="CH232" i="16"/>
  <c r="CH233" i="16" s="1"/>
  <c r="BR232" i="16"/>
  <c r="BR233" i="16" s="1"/>
  <c r="BP232" i="16"/>
  <c r="BP233" i="16" s="1"/>
  <c r="BN232" i="16"/>
  <c r="BN233" i="16" s="1"/>
  <c r="BT232" i="16"/>
  <c r="BT233" i="16" s="1"/>
  <c r="BK230" i="16"/>
  <c r="E41" i="13"/>
  <c r="CF232" i="16"/>
  <c r="CF233" i="16" s="1"/>
  <c r="BI232" i="16"/>
  <c r="CB232" i="16"/>
  <c r="CB233" i="16" s="1"/>
  <c r="CJ232" i="16"/>
  <c r="CJ233" i="16" s="1"/>
  <c r="C355" i="16"/>
  <c r="BK234" i="16" l="1"/>
  <c r="C358" i="16"/>
  <c r="G238" i="16"/>
  <c r="Q235" i="16"/>
  <c r="S235" i="16" s="1"/>
  <c r="U235" i="16" s="1"/>
  <c r="I238" i="16"/>
  <c r="Y235" i="16"/>
  <c r="AA235" i="16" s="1"/>
  <c r="AC235" i="16" s="1"/>
  <c r="BK232" i="16"/>
  <c r="I240" i="16" l="1"/>
  <c r="Y240" i="16" s="1"/>
  <c r="AA240" i="16" s="1"/>
  <c r="AC240" i="16" s="1"/>
  <c r="Y238" i="16"/>
  <c r="AA238" i="16" s="1"/>
  <c r="AC238" i="16" s="1"/>
  <c r="AO235" i="16"/>
  <c r="AQ235" i="16" s="1"/>
  <c r="AY235" i="16" s="1"/>
  <c r="BG235" i="16" s="1"/>
  <c r="AU235" i="16"/>
  <c r="AW235" i="16" s="1"/>
  <c r="BA235" i="16" s="1"/>
  <c r="BI235" i="16" s="1"/>
  <c r="G240" i="16"/>
  <c r="Q240" i="16" s="1"/>
  <c r="S240" i="16" s="1"/>
  <c r="U240" i="16" s="1"/>
  <c r="Q238" i="16"/>
  <c r="S238" i="16" s="1"/>
  <c r="U238" i="16" s="1"/>
  <c r="C360" i="16"/>
  <c r="AU240" i="16" l="1"/>
  <c r="AW240" i="16" s="1"/>
  <c r="BA240" i="16" s="1"/>
  <c r="AO240" i="16"/>
  <c r="AQ240" i="16" s="1"/>
  <c r="AY240" i="16" s="1"/>
  <c r="C361" i="16"/>
  <c r="AO238" i="16"/>
  <c r="AQ238" i="16" s="1"/>
  <c r="AY238" i="16" s="1"/>
  <c r="AU238" i="16"/>
  <c r="AW238" i="16" s="1"/>
  <c r="BA238" i="16" s="1"/>
  <c r="BI236" i="16"/>
  <c r="D42" i="13"/>
  <c r="BK235" i="16"/>
  <c r="C42" i="13"/>
  <c r="BG236" i="16"/>
  <c r="BK236" i="16" l="1"/>
  <c r="E42" i="13"/>
  <c r="CF238" i="16"/>
  <c r="CF239" i="16" s="1"/>
  <c r="CB238" i="16"/>
  <c r="CB239" i="16" s="1"/>
  <c r="BI238" i="16"/>
  <c r="CJ238" i="16"/>
  <c r="CJ239" i="16" s="1"/>
  <c r="C364" i="16"/>
  <c r="BX238" i="16"/>
  <c r="BX239" i="16" s="1"/>
  <c r="BV238" i="16"/>
  <c r="BV239" i="16" s="1"/>
  <c r="BR238" i="16"/>
  <c r="BR239" i="16" s="1"/>
  <c r="BZ238" i="16"/>
  <c r="BZ239" i="16" s="1"/>
  <c r="BN238" i="16"/>
  <c r="BN239" i="16" s="1"/>
  <c r="BT238" i="16"/>
  <c r="BT239" i="16" s="1"/>
  <c r="BP238" i="16"/>
  <c r="BP239" i="16" s="1"/>
  <c r="CH238" i="16"/>
  <c r="CH239" i="16" s="1"/>
  <c r="BG238" i="16"/>
  <c r="CD238" i="16"/>
  <c r="CD239" i="16" s="1"/>
  <c r="CH240" i="16"/>
  <c r="DJ240" i="16" s="1"/>
  <c r="AM241" i="16" s="1"/>
  <c r="AM244" i="16" s="1"/>
  <c r="AM246" i="16" s="1"/>
  <c r="CD240" i="16"/>
  <c r="DF240" i="16" s="1"/>
  <c r="AI241" i="16" s="1"/>
  <c r="AI244" i="16" s="1"/>
  <c r="AI246" i="16" s="1"/>
  <c r="BZ240" i="16"/>
  <c r="DB240" i="16" s="1"/>
  <c r="AE241" i="16" s="1"/>
  <c r="AE244" i="16" s="1"/>
  <c r="AE246" i="16" s="1"/>
  <c r="BG240" i="16"/>
  <c r="BT240" i="16"/>
  <c r="CV240" i="16" s="1"/>
  <c r="M241" i="16" s="1"/>
  <c r="M244" i="16" s="1"/>
  <c r="M246" i="16" s="1"/>
  <c r="BX240" i="16"/>
  <c r="CZ240" i="16" s="1"/>
  <c r="W241" i="16" s="1"/>
  <c r="W244" i="16" s="1"/>
  <c r="W246" i="16" s="1"/>
  <c r="BN240" i="16"/>
  <c r="CP240" i="16" s="1"/>
  <c r="G241" i="16" s="1"/>
  <c r="BP240" i="16"/>
  <c r="CR240" i="16" s="1"/>
  <c r="I241" i="16" s="1"/>
  <c r="BV240" i="16"/>
  <c r="CX240" i="16" s="1"/>
  <c r="O241" i="16" s="1"/>
  <c r="O244" i="16" s="1"/>
  <c r="O246" i="16" s="1"/>
  <c r="BR240" i="16"/>
  <c r="CT240" i="16" s="1"/>
  <c r="K241" i="16" s="1"/>
  <c r="K244" i="16" s="1"/>
  <c r="K246" i="16" s="1"/>
  <c r="CF240" i="16"/>
  <c r="DH240" i="16" s="1"/>
  <c r="AK241" i="16" s="1"/>
  <c r="AK244" i="16" s="1"/>
  <c r="AK246" i="16" s="1"/>
  <c r="CB240" i="16"/>
  <c r="DD240" i="16" s="1"/>
  <c r="AG241" i="16" s="1"/>
  <c r="AG244" i="16" s="1"/>
  <c r="AG246" i="16" s="1"/>
  <c r="CJ240" i="16"/>
  <c r="DL240" i="16" s="1"/>
  <c r="AS241" i="16" s="1"/>
  <c r="AS244" i="16" s="1"/>
  <c r="AS246" i="16" s="1"/>
  <c r="BI240" i="16"/>
  <c r="BK240" i="16" l="1"/>
  <c r="G244" i="16"/>
  <c r="Q241" i="16"/>
  <c r="S241" i="16" s="1"/>
  <c r="U241" i="16" s="1"/>
  <c r="C366" i="16"/>
  <c r="I244" i="16"/>
  <c r="Y241" i="16"/>
  <c r="AA241" i="16" s="1"/>
  <c r="AC241" i="16" s="1"/>
  <c r="BK238" i="16"/>
  <c r="C367" i="16" l="1"/>
  <c r="I246" i="16"/>
  <c r="Y246" i="16" s="1"/>
  <c r="AA246" i="16" s="1"/>
  <c r="AC246" i="16" s="1"/>
  <c r="Y244" i="16"/>
  <c r="AA244" i="16" s="1"/>
  <c r="AC244" i="16" s="1"/>
  <c r="AO241" i="16"/>
  <c r="AQ241" i="16" s="1"/>
  <c r="AY241" i="16" s="1"/>
  <c r="BG241" i="16" s="1"/>
  <c r="AU241" i="16"/>
  <c r="AW241" i="16" s="1"/>
  <c r="BA241" i="16" s="1"/>
  <c r="BI241" i="16" s="1"/>
  <c r="G246" i="16"/>
  <c r="Q246" i="16" s="1"/>
  <c r="S246" i="16" s="1"/>
  <c r="U246" i="16" s="1"/>
  <c r="Q244" i="16"/>
  <c r="S244" i="16" s="1"/>
  <c r="U244" i="16" s="1"/>
  <c r="AU246" i="16" l="1"/>
  <c r="AW246" i="16" s="1"/>
  <c r="BA246" i="16" s="1"/>
  <c r="AO246" i="16"/>
  <c r="AQ246" i="16" s="1"/>
  <c r="AY246" i="16" s="1"/>
  <c r="AO244" i="16"/>
  <c r="AQ244" i="16" s="1"/>
  <c r="AY244" i="16" s="1"/>
  <c r="AU244" i="16"/>
  <c r="AW244" i="16" s="1"/>
  <c r="BA244" i="16" s="1"/>
  <c r="BK241" i="16"/>
  <c r="BG242" i="16"/>
  <c r="C43" i="13"/>
  <c r="BI242" i="16"/>
  <c r="D43" i="13"/>
  <c r="C370" i="16"/>
  <c r="CD246" i="16" l="1"/>
  <c r="DF246" i="16" s="1"/>
  <c r="AI247" i="16" s="1"/>
  <c r="AI250" i="16" s="1"/>
  <c r="AI252" i="16" s="1"/>
  <c r="BX246" i="16"/>
  <c r="CZ246" i="16" s="1"/>
  <c r="W247" i="16" s="1"/>
  <c r="W250" i="16" s="1"/>
  <c r="W252" i="16" s="1"/>
  <c r="BV246" i="16"/>
  <c r="CX246" i="16" s="1"/>
  <c r="O247" i="16" s="1"/>
  <c r="O250" i="16" s="1"/>
  <c r="O252" i="16" s="1"/>
  <c r="BR246" i="16"/>
  <c r="CT246" i="16" s="1"/>
  <c r="K247" i="16" s="1"/>
  <c r="K250" i="16" s="1"/>
  <c r="K252" i="16" s="1"/>
  <c r="BN246" i="16"/>
  <c r="CP246" i="16" s="1"/>
  <c r="G247" i="16" s="1"/>
  <c r="BT246" i="16"/>
  <c r="CV246" i="16" s="1"/>
  <c r="M247" i="16" s="1"/>
  <c r="M250" i="16" s="1"/>
  <c r="M252" i="16" s="1"/>
  <c r="BG246" i="16"/>
  <c r="CH246" i="16"/>
  <c r="DJ246" i="16" s="1"/>
  <c r="AM247" i="16" s="1"/>
  <c r="AM250" i="16" s="1"/>
  <c r="AM252" i="16" s="1"/>
  <c r="BZ246" i="16"/>
  <c r="DB246" i="16" s="1"/>
  <c r="AE247" i="16" s="1"/>
  <c r="AE250" i="16" s="1"/>
  <c r="AE252" i="16" s="1"/>
  <c r="BP246" i="16"/>
  <c r="CR246" i="16" s="1"/>
  <c r="I247" i="16" s="1"/>
  <c r="C372" i="16"/>
  <c r="E43" i="13"/>
  <c r="BK242" i="16"/>
  <c r="CF244" i="16"/>
  <c r="CF245" i="16" s="1"/>
  <c r="CB244" i="16"/>
  <c r="CB245" i="16" s="1"/>
  <c r="BI244" i="16"/>
  <c r="CJ244" i="16"/>
  <c r="CJ245" i="16" s="1"/>
  <c r="BR244" i="16"/>
  <c r="BR245" i="16" s="1"/>
  <c r="BN244" i="16"/>
  <c r="BN245" i="16" s="1"/>
  <c r="BZ244" i="16"/>
  <c r="BZ245" i="16" s="1"/>
  <c r="CD244" i="16"/>
  <c r="CD245" i="16" s="1"/>
  <c r="BP244" i="16"/>
  <c r="BP245" i="16" s="1"/>
  <c r="BG244" i="16"/>
  <c r="CH244" i="16"/>
  <c r="CH245" i="16" s="1"/>
  <c r="BX244" i="16"/>
  <c r="BX245" i="16" s="1"/>
  <c r="BV244" i="16"/>
  <c r="BV245" i="16" s="1"/>
  <c r="BT244" i="16"/>
  <c r="BT245" i="16" s="1"/>
  <c r="CJ246" i="16"/>
  <c r="DL246" i="16" s="1"/>
  <c r="AS247" i="16" s="1"/>
  <c r="AS250" i="16" s="1"/>
  <c r="AS252" i="16" s="1"/>
  <c r="CF246" i="16"/>
  <c r="DH246" i="16" s="1"/>
  <c r="AK247" i="16" s="1"/>
  <c r="AK250" i="16" s="1"/>
  <c r="AK252" i="16" s="1"/>
  <c r="CB246" i="16"/>
  <c r="DD246" i="16" s="1"/>
  <c r="AG247" i="16" s="1"/>
  <c r="AG250" i="16" s="1"/>
  <c r="AG252" i="16" s="1"/>
  <c r="BI246" i="16"/>
  <c r="BK244" i="16" l="1"/>
  <c r="BK246" i="16"/>
  <c r="I250" i="16"/>
  <c r="Y247" i="16"/>
  <c r="AA247" i="16" s="1"/>
  <c r="AC247" i="16" s="1"/>
  <c r="C373" i="16"/>
  <c r="G250" i="16"/>
  <c r="Q247" i="16"/>
  <c r="S247" i="16" s="1"/>
  <c r="U247" i="16" s="1"/>
  <c r="AO247" i="16" l="1"/>
  <c r="AQ247" i="16" s="1"/>
  <c r="AY247" i="16" s="1"/>
  <c r="BG247" i="16" s="1"/>
  <c r="AU247" i="16"/>
  <c r="AW247" i="16" s="1"/>
  <c r="BA247" i="16" s="1"/>
  <c r="BI247" i="16" s="1"/>
  <c r="G252" i="16"/>
  <c r="Q252" i="16" s="1"/>
  <c r="S252" i="16" s="1"/>
  <c r="U252" i="16" s="1"/>
  <c r="Q250" i="16"/>
  <c r="S250" i="16" s="1"/>
  <c r="U250" i="16" s="1"/>
  <c r="C376" i="16"/>
  <c r="I252" i="16"/>
  <c r="Y252" i="16" s="1"/>
  <c r="AA252" i="16" s="1"/>
  <c r="AC252" i="16" s="1"/>
  <c r="Y250" i="16"/>
  <c r="AA250" i="16" s="1"/>
  <c r="AC250" i="16" s="1"/>
  <c r="BI248" i="16" l="1"/>
  <c r="D44" i="13"/>
  <c r="C378" i="16"/>
  <c r="AO250" i="16"/>
  <c r="AQ250" i="16" s="1"/>
  <c r="AY250" i="16" s="1"/>
  <c r="AU250" i="16"/>
  <c r="AW250" i="16" s="1"/>
  <c r="BA250" i="16" s="1"/>
  <c r="AU252" i="16"/>
  <c r="AW252" i="16" s="1"/>
  <c r="BA252" i="16" s="1"/>
  <c r="AO252" i="16"/>
  <c r="AQ252" i="16" s="1"/>
  <c r="AY252" i="16" s="1"/>
  <c r="BK247" i="16"/>
  <c r="BG248" i="16"/>
  <c r="C44" i="13"/>
  <c r="BT252" i="16" l="1"/>
  <c r="CV252" i="16" s="1"/>
  <c r="M253" i="16" s="1"/>
  <c r="M256" i="16" s="1"/>
  <c r="M258" i="16" s="1"/>
  <c r="CD252" i="16"/>
  <c r="DF252" i="16" s="1"/>
  <c r="AI253" i="16" s="1"/>
  <c r="AI256" i="16" s="1"/>
  <c r="AI258" i="16" s="1"/>
  <c r="BG252" i="16"/>
  <c r="BZ252" i="16"/>
  <c r="DB252" i="16" s="1"/>
  <c r="AE253" i="16" s="1"/>
  <c r="AE256" i="16" s="1"/>
  <c r="AE258" i="16" s="1"/>
  <c r="BX252" i="16"/>
  <c r="CZ252" i="16" s="1"/>
  <c r="W253" i="16" s="1"/>
  <c r="W256" i="16" s="1"/>
  <c r="W258" i="16" s="1"/>
  <c r="CH252" i="16"/>
  <c r="DJ252" i="16" s="1"/>
  <c r="AM253" i="16" s="1"/>
  <c r="AM256" i="16" s="1"/>
  <c r="AM258" i="16" s="1"/>
  <c r="BP252" i="16"/>
  <c r="CR252" i="16" s="1"/>
  <c r="I253" i="16" s="1"/>
  <c r="BV252" i="16"/>
  <c r="CX252" i="16" s="1"/>
  <c r="O253" i="16" s="1"/>
  <c r="O256" i="16" s="1"/>
  <c r="O258" i="16" s="1"/>
  <c r="BR252" i="16"/>
  <c r="CT252" i="16" s="1"/>
  <c r="K253" i="16" s="1"/>
  <c r="K256" i="16" s="1"/>
  <c r="K258" i="16" s="1"/>
  <c r="BN252" i="16"/>
  <c r="CP252" i="16" s="1"/>
  <c r="G253" i="16" s="1"/>
  <c r="CF250" i="16"/>
  <c r="CF251" i="16" s="1"/>
  <c r="CB250" i="16"/>
  <c r="CB251" i="16" s="1"/>
  <c r="CJ250" i="16"/>
  <c r="CJ251" i="16" s="1"/>
  <c r="BI250" i="16"/>
  <c r="E44" i="13"/>
  <c r="BK248" i="16"/>
  <c r="CJ252" i="16"/>
  <c r="DL252" i="16" s="1"/>
  <c r="AS253" i="16" s="1"/>
  <c r="AS256" i="16" s="1"/>
  <c r="AS258" i="16" s="1"/>
  <c r="BI252" i="16"/>
  <c r="CF252" i="16"/>
  <c r="DH252" i="16" s="1"/>
  <c r="AK253" i="16" s="1"/>
  <c r="AK256" i="16" s="1"/>
  <c r="AK258" i="16" s="1"/>
  <c r="CB252" i="16"/>
  <c r="DD252" i="16" s="1"/>
  <c r="AG253" i="16" s="1"/>
  <c r="AG256" i="16" s="1"/>
  <c r="AG258" i="16" s="1"/>
  <c r="BR250" i="16"/>
  <c r="BR251" i="16" s="1"/>
  <c r="CH250" i="16"/>
  <c r="CH251" i="16" s="1"/>
  <c r="BG250" i="16"/>
  <c r="CD250" i="16"/>
  <c r="CD251" i="16" s="1"/>
  <c r="BV250" i="16"/>
  <c r="BV251" i="16" s="1"/>
  <c r="BP250" i="16"/>
  <c r="BP251" i="16" s="1"/>
  <c r="BZ250" i="16"/>
  <c r="BZ251" i="16" s="1"/>
  <c r="BT250" i="16"/>
  <c r="BT251" i="16" s="1"/>
  <c r="BN250" i="16"/>
  <c r="BN251" i="16" s="1"/>
  <c r="BX250" i="16"/>
  <c r="BX251" i="16" s="1"/>
  <c r="C379" i="16"/>
  <c r="BK252" i="16" l="1"/>
  <c r="C382" i="16"/>
  <c r="G256" i="16"/>
  <c r="Q253" i="16"/>
  <c r="S253" i="16" s="1"/>
  <c r="U253" i="16" s="1"/>
  <c r="I256" i="16"/>
  <c r="Y253" i="16"/>
  <c r="AA253" i="16" s="1"/>
  <c r="AC253" i="16" s="1"/>
  <c r="BK250" i="16"/>
  <c r="I258" i="16" l="1"/>
  <c r="Y258" i="16" s="1"/>
  <c r="AA258" i="16" s="1"/>
  <c r="AC258" i="16" s="1"/>
  <c r="Y256" i="16"/>
  <c r="AA256" i="16" s="1"/>
  <c r="AC256" i="16" s="1"/>
  <c r="AU253" i="16"/>
  <c r="AW253" i="16" s="1"/>
  <c r="BA253" i="16" s="1"/>
  <c r="BI253" i="16" s="1"/>
  <c r="AO253" i="16"/>
  <c r="AQ253" i="16" s="1"/>
  <c r="AY253" i="16" s="1"/>
  <c r="BG253" i="16" s="1"/>
  <c r="G258" i="16"/>
  <c r="Q258" i="16" s="1"/>
  <c r="S258" i="16" s="1"/>
  <c r="U258" i="16" s="1"/>
  <c r="Q256" i="16"/>
  <c r="S256" i="16" s="1"/>
  <c r="U256" i="16" s="1"/>
  <c r="C384" i="16"/>
  <c r="C385" i="16" l="1"/>
  <c r="BG254" i="16"/>
  <c r="C45" i="13"/>
  <c r="BK253" i="16"/>
  <c r="AU256" i="16"/>
  <c r="AW256" i="16" s="1"/>
  <c r="BA256" i="16" s="1"/>
  <c r="AO256" i="16"/>
  <c r="AQ256" i="16" s="1"/>
  <c r="AY256" i="16" s="1"/>
  <c r="AU258" i="16"/>
  <c r="AW258" i="16" s="1"/>
  <c r="BA258" i="16" s="1"/>
  <c r="AO258" i="16"/>
  <c r="AQ258" i="16" s="1"/>
  <c r="AY258" i="16" s="1"/>
  <c r="BI254" i="16"/>
  <c r="D45" i="13"/>
  <c r="CF256" i="16" l="1"/>
  <c r="CF257" i="16" s="1"/>
  <c r="BI256" i="16"/>
  <c r="CB256" i="16"/>
  <c r="CB257" i="16" s="1"/>
  <c r="CJ256" i="16"/>
  <c r="CJ257" i="16" s="1"/>
  <c r="BI258" i="16"/>
  <c r="CF258" i="16"/>
  <c r="DH258" i="16" s="1"/>
  <c r="AK259" i="16" s="1"/>
  <c r="AK262" i="16" s="1"/>
  <c r="AK264" i="16" s="1"/>
  <c r="CJ258" i="16"/>
  <c r="DL258" i="16" s="1"/>
  <c r="AS259" i="16" s="1"/>
  <c r="AS262" i="16" s="1"/>
  <c r="AS264" i="16" s="1"/>
  <c r="CB258" i="16"/>
  <c r="DD258" i="16" s="1"/>
  <c r="AG259" i="16" s="1"/>
  <c r="AG262" i="16" s="1"/>
  <c r="AG264" i="16" s="1"/>
  <c r="BK254" i="16"/>
  <c r="E45" i="13"/>
  <c r="CH258" i="16"/>
  <c r="DJ258" i="16" s="1"/>
  <c r="AM259" i="16" s="1"/>
  <c r="AM262" i="16" s="1"/>
  <c r="AM264" i="16" s="1"/>
  <c r="BZ258" i="16"/>
  <c r="DB258" i="16" s="1"/>
  <c r="AE259" i="16" s="1"/>
  <c r="AE262" i="16" s="1"/>
  <c r="AE264" i="16" s="1"/>
  <c r="BR258" i="16"/>
  <c r="CT258" i="16" s="1"/>
  <c r="K259" i="16" s="1"/>
  <c r="K262" i="16" s="1"/>
  <c r="K264" i="16" s="1"/>
  <c r="BG258" i="16"/>
  <c r="BK258" i="16" s="1"/>
  <c r="CD258" i="16"/>
  <c r="DF258" i="16" s="1"/>
  <c r="AI259" i="16" s="1"/>
  <c r="AI262" i="16" s="1"/>
  <c r="AI264" i="16" s="1"/>
  <c r="BV258" i="16"/>
  <c r="CX258" i="16" s="1"/>
  <c r="O259" i="16" s="1"/>
  <c r="O262" i="16" s="1"/>
  <c r="O264" i="16" s="1"/>
  <c r="BX258" i="16"/>
  <c r="CZ258" i="16" s="1"/>
  <c r="W259" i="16" s="1"/>
  <c r="W262" i="16" s="1"/>
  <c r="W264" i="16" s="1"/>
  <c r="BT258" i="16"/>
  <c r="CV258" i="16" s="1"/>
  <c r="M259" i="16" s="1"/>
  <c r="M262" i="16" s="1"/>
  <c r="M264" i="16" s="1"/>
  <c r="BP258" i="16"/>
  <c r="CR258" i="16" s="1"/>
  <c r="I259" i="16" s="1"/>
  <c r="BN258" i="16"/>
  <c r="CP258" i="16" s="1"/>
  <c r="G259" i="16" s="1"/>
  <c r="BR256" i="16"/>
  <c r="BR257" i="16" s="1"/>
  <c r="CD256" i="16"/>
  <c r="CD257" i="16" s="1"/>
  <c r="BG256" i="16"/>
  <c r="BK256" i="16" s="1"/>
  <c r="CH256" i="16"/>
  <c r="CH257" i="16" s="1"/>
  <c r="BV256" i="16"/>
  <c r="BV257" i="16" s="1"/>
  <c r="BT256" i="16"/>
  <c r="BT257" i="16" s="1"/>
  <c r="BX256" i="16"/>
  <c r="BX257" i="16" s="1"/>
  <c r="BZ256" i="16"/>
  <c r="BZ257" i="16" s="1"/>
  <c r="BP256" i="16"/>
  <c r="BP257" i="16" s="1"/>
  <c r="BN256" i="16"/>
  <c r="BN257" i="16" s="1"/>
  <c r="C388" i="16"/>
  <c r="G262" i="16" l="1"/>
  <c r="Q259" i="16"/>
  <c r="S259" i="16" s="1"/>
  <c r="U259" i="16" s="1"/>
  <c r="I262" i="16"/>
  <c r="Y259" i="16"/>
  <c r="AA259" i="16" s="1"/>
  <c r="AC259" i="16" s="1"/>
  <c r="C390" i="16"/>
  <c r="AO259" i="16" l="1"/>
  <c r="AQ259" i="16" s="1"/>
  <c r="AY259" i="16" s="1"/>
  <c r="BG259" i="16" s="1"/>
  <c r="AU259" i="16"/>
  <c r="AW259" i="16" s="1"/>
  <c r="BA259" i="16" s="1"/>
  <c r="BI259" i="16" s="1"/>
  <c r="C391" i="16"/>
  <c r="I264" i="16"/>
  <c r="Y264" i="16" s="1"/>
  <c r="AA264" i="16" s="1"/>
  <c r="AC264" i="16" s="1"/>
  <c r="Y262" i="16"/>
  <c r="AA262" i="16" s="1"/>
  <c r="AC262" i="16" s="1"/>
  <c r="G264" i="16"/>
  <c r="Q264" i="16" s="1"/>
  <c r="S264" i="16" s="1"/>
  <c r="U264" i="16" s="1"/>
  <c r="Q262" i="16"/>
  <c r="S262" i="16" s="1"/>
  <c r="U262" i="16" s="1"/>
  <c r="AO264" i="16" l="1"/>
  <c r="AQ264" i="16" s="1"/>
  <c r="AY264" i="16" s="1"/>
  <c r="AU264" i="16"/>
  <c r="AW264" i="16" s="1"/>
  <c r="BA264" i="16" s="1"/>
  <c r="C394" i="16"/>
  <c r="AO262" i="16"/>
  <c r="AQ262" i="16" s="1"/>
  <c r="AY262" i="16" s="1"/>
  <c r="AU262" i="16"/>
  <c r="AW262" i="16" s="1"/>
  <c r="BA262" i="16" s="1"/>
  <c r="D46" i="13"/>
  <c r="BI260" i="16"/>
  <c r="BK259" i="16"/>
  <c r="C46" i="13"/>
  <c r="BG260" i="16"/>
  <c r="CD262" i="16" l="1"/>
  <c r="CD263" i="16" s="1"/>
  <c r="BT262" i="16"/>
  <c r="BT263" i="16" s="1"/>
  <c r="BR262" i="16"/>
  <c r="BR263" i="16" s="1"/>
  <c r="BN262" i="16"/>
  <c r="BN263" i="16" s="1"/>
  <c r="BG262" i="16"/>
  <c r="BK262" i="16" s="1"/>
  <c r="BZ262" i="16"/>
  <c r="BZ263" i="16" s="1"/>
  <c r="BV262" i="16"/>
  <c r="BV263" i="16" s="1"/>
  <c r="CH262" i="16"/>
  <c r="CH263" i="16" s="1"/>
  <c r="BP262" i="16"/>
  <c r="BP263" i="16" s="1"/>
  <c r="BX262" i="16"/>
  <c r="BX263" i="16" s="1"/>
  <c r="C396" i="16"/>
  <c r="E46" i="13"/>
  <c r="BK260" i="16"/>
  <c r="CB262" i="16"/>
  <c r="CB263" i="16" s="1"/>
  <c r="CF262" i="16"/>
  <c r="CF263" i="16" s="1"/>
  <c r="CJ262" i="16"/>
  <c r="CJ263" i="16" s="1"/>
  <c r="BI262" i="16"/>
  <c r="BI264" i="16"/>
  <c r="CJ264" i="16"/>
  <c r="DL264" i="16" s="1"/>
  <c r="AS265" i="16" s="1"/>
  <c r="AS268" i="16" s="1"/>
  <c r="AS270" i="16" s="1"/>
  <c r="CF264" i="16"/>
  <c r="DH264" i="16" s="1"/>
  <c r="AK265" i="16" s="1"/>
  <c r="AK268" i="16" s="1"/>
  <c r="AK270" i="16" s="1"/>
  <c r="CB264" i="16"/>
  <c r="DD264" i="16" s="1"/>
  <c r="AG265" i="16" s="1"/>
  <c r="AG268" i="16" s="1"/>
  <c r="AG270" i="16" s="1"/>
  <c r="BR264" i="16"/>
  <c r="CT264" i="16" s="1"/>
  <c r="K265" i="16" s="1"/>
  <c r="K268" i="16" s="1"/>
  <c r="K270" i="16" s="1"/>
  <c r="BN264" i="16"/>
  <c r="CP264" i="16" s="1"/>
  <c r="G265" i="16" s="1"/>
  <c r="BG264" i="16"/>
  <c r="BK264" i="16" s="1"/>
  <c r="BP264" i="16"/>
  <c r="CR264" i="16" s="1"/>
  <c r="I265" i="16" s="1"/>
  <c r="BT264" i="16"/>
  <c r="CV264" i="16" s="1"/>
  <c r="M265" i="16" s="1"/>
  <c r="M268" i="16" s="1"/>
  <c r="M270" i="16" s="1"/>
  <c r="CH264" i="16"/>
  <c r="DJ264" i="16" s="1"/>
  <c r="AM265" i="16" s="1"/>
  <c r="AM268" i="16" s="1"/>
  <c r="AM270" i="16" s="1"/>
  <c r="BZ264" i="16"/>
  <c r="DB264" i="16" s="1"/>
  <c r="AE265" i="16" s="1"/>
  <c r="AE268" i="16" s="1"/>
  <c r="AE270" i="16" s="1"/>
  <c r="CD264" i="16"/>
  <c r="DF264" i="16" s="1"/>
  <c r="AI265" i="16" s="1"/>
  <c r="AI268" i="16" s="1"/>
  <c r="AI270" i="16" s="1"/>
  <c r="BX264" i="16"/>
  <c r="CZ264" i="16" s="1"/>
  <c r="W265" i="16" s="1"/>
  <c r="W268" i="16" s="1"/>
  <c r="W270" i="16" s="1"/>
  <c r="BV264" i="16"/>
  <c r="CX264" i="16" s="1"/>
  <c r="O265" i="16" s="1"/>
  <c r="O268" i="16" s="1"/>
  <c r="O270" i="16" s="1"/>
  <c r="G268" i="16" l="1"/>
  <c r="Q265" i="16"/>
  <c r="S265" i="16" s="1"/>
  <c r="U265" i="16" s="1"/>
  <c r="I268" i="16"/>
  <c r="Y265" i="16"/>
  <c r="AA265" i="16" s="1"/>
  <c r="AC265" i="16" s="1"/>
  <c r="C397" i="16"/>
  <c r="C400" i="16" l="1"/>
  <c r="I270" i="16"/>
  <c r="Y270" i="16" s="1"/>
  <c r="AA270" i="16" s="1"/>
  <c r="AC270" i="16" s="1"/>
  <c r="Y268" i="16"/>
  <c r="AA268" i="16" s="1"/>
  <c r="AC268" i="16" s="1"/>
  <c r="AU265" i="16"/>
  <c r="AW265" i="16" s="1"/>
  <c r="BA265" i="16" s="1"/>
  <c r="BI265" i="16" s="1"/>
  <c r="AO265" i="16"/>
  <c r="AQ265" i="16" s="1"/>
  <c r="AY265" i="16" s="1"/>
  <c r="BG265" i="16" s="1"/>
  <c r="G270" i="16"/>
  <c r="Q270" i="16" s="1"/>
  <c r="S270" i="16" s="1"/>
  <c r="U270" i="16" s="1"/>
  <c r="Q268" i="16"/>
  <c r="S268" i="16" s="1"/>
  <c r="U268" i="16" s="1"/>
  <c r="AO270" i="16" l="1"/>
  <c r="AQ270" i="16" s="1"/>
  <c r="AY270" i="16" s="1"/>
  <c r="AU270" i="16"/>
  <c r="AW270" i="16" s="1"/>
  <c r="BA270" i="16" s="1"/>
  <c r="D47" i="13"/>
  <c r="BI266" i="16"/>
  <c r="AO268" i="16"/>
  <c r="AQ268" i="16" s="1"/>
  <c r="AY268" i="16" s="1"/>
  <c r="AU268" i="16"/>
  <c r="AW268" i="16" s="1"/>
  <c r="BA268" i="16" s="1"/>
  <c r="BK265" i="16"/>
  <c r="C47" i="13"/>
  <c r="BG266" i="16"/>
  <c r="C402" i="16"/>
  <c r="C403" i="16" l="1"/>
  <c r="CF268" i="16"/>
  <c r="CF269" i="16" s="1"/>
  <c r="BI268" i="16"/>
  <c r="CJ268" i="16"/>
  <c r="CJ269" i="16" s="1"/>
  <c r="CB268" i="16"/>
  <c r="CB269" i="16" s="1"/>
  <c r="CJ270" i="16"/>
  <c r="DL270" i="16" s="1"/>
  <c r="AS271" i="16" s="1"/>
  <c r="AS274" i="16" s="1"/>
  <c r="AS276" i="16" s="1"/>
  <c r="CF270" i="16"/>
  <c r="DH270" i="16" s="1"/>
  <c r="AK271" i="16" s="1"/>
  <c r="AK274" i="16" s="1"/>
  <c r="AK276" i="16" s="1"/>
  <c r="BI270" i="16"/>
  <c r="CB270" i="16"/>
  <c r="DD270" i="16" s="1"/>
  <c r="AG271" i="16" s="1"/>
  <c r="AG274" i="16" s="1"/>
  <c r="AG276" i="16" s="1"/>
  <c r="BK266" i="16"/>
  <c r="E47" i="13"/>
  <c r="BG268" i="16"/>
  <c r="BK268" i="16" s="1"/>
  <c r="BX268" i="16"/>
  <c r="BX269" i="16" s="1"/>
  <c r="BP268" i="16"/>
  <c r="BP269" i="16" s="1"/>
  <c r="BZ268" i="16"/>
  <c r="BZ269" i="16" s="1"/>
  <c r="BR268" i="16"/>
  <c r="BR269" i="16" s="1"/>
  <c r="CH268" i="16"/>
  <c r="CH269" i="16" s="1"/>
  <c r="BV268" i="16"/>
  <c r="BV269" i="16" s="1"/>
  <c r="CD268" i="16"/>
  <c r="CD269" i="16" s="1"/>
  <c r="BT268" i="16"/>
  <c r="BT269" i="16" s="1"/>
  <c r="BN268" i="16"/>
  <c r="BN269" i="16" s="1"/>
  <c r="CH270" i="16"/>
  <c r="DJ270" i="16" s="1"/>
  <c r="AM271" i="16" s="1"/>
  <c r="AM274" i="16" s="1"/>
  <c r="AM276" i="16" s="1"/>
  <c r="BN270" i="16"/>
  <c r="CP270" i="16" s="1"/>
  <c r="G271" i="16" s="1"/>
  <c r="BP270" i="16"/>
  <c r="CR270" i="16" s="1"/>
  <c r="I271" i="16" s="1"/>
  <c r="BG270" i="16"/>
  <c r="BX270" i="16"/>
  <c r="CZ270" i="16" s="1"/>
  <c r="W271" i="16" s="1"/>
  <c r="W274" i="16" s="1"/>
  <c r="W276" i="16" s="1"/>
  <c r="BT270" i="16"/>
  <c r="CV270" i="16" s="1"/>
  <c r="M271" i="16" s="1"/>
  <c r="M274" i="16" s="1"/>
  <c r="M276" i="16" s="1"/>
  <c r="BR270" i="16"/>
  <c r="CT270" i="16" s="1"/>
  <c r="K271" i="16" s="1"/>
  <c r="K274" i="16" s="1"/>
  <c r="K276" i="16" s="1"/>
  <c r="CD270" i="16"/>
  <c r="DF270" i="16" s="1"/>
  <c r="AI271" i="16" s="1"/>
  <c r="AI274" i="16" s="1"/>
  <c r="AI276" i="16" s="1"/>
  <c r="BV270" i="16"/>
  <c r="CX270" i="16" s="1"/>
  <c r="O271" i="16" s="1"/>
  <c r="O274" i="16" s="1"/>
  <c r="O276" i="16" s="1"/>
  <c r="BZ270" i="16"/>
  <c r="DB270" i="16" s="1"/>
  <c r="AE271" i="16" s="1"/>
  <c r="AE274" i="16" s="1"/>
  <c r="AE276" i="16" s="1"/>
  <c r="BK270" i="16" l="1"/>
  <c r="G274" i="16"/>
  <c r="Q271" i="16"/>
  <c r="S271" i="16" s="1"/>
  <c r="U271" i="16" s="1"/>
  <c r="I274" i="16"/>
  <c r="Y271" i="16"/>
  <c r="AA271" i="16" s="1"/>
  <c r="AC271" i="16" s="1"/>
  <c r="C406" i="16"/>
  <c r="C408" i="16" l="1"/>
  <c r="I276" i="16"/>
  <c r="Y276" i="16" s="1"/>
  <c r="AA276" i="16" s="1"/>
  <c r="AC276" i="16" s="1"/>
  <c r="Y274" i="16"/>
  <c r="AA274" i="16" s="1"/>
  <c r="AC274" i="16" s="1"/>
  <c r="AU271" i="16"/>
  <c r="AW271" i="16" s="1"/>
  <c r="BA271" i="16" s="1"/>
  <c r="BI271" i="16" s="1"/>
  <c r="AO271" i="16"/>
  <c r="AQ271" i="16" s="1"/>
  <c r="AY271" i="16" s="1"/>
  <c r="BG271" i="16" s="1"/>
  <c r="G276" i="16"/>
  <c r="Q276" i="16" s="1"/>
  <c r="S276" i="16" s="1"/>
  <c r="U276" i="16" s="1"/>
  <c r="Q274" i="16"/>
  <c r="S274" i="16" s="1"/>
  <c r="U274" i="16" s="1"/>
  <c r="AU274" i="16" l="1"/>
  <c r="AW274" i="16" s="1"/>
  <c r="BA274" i="16" s="1"/>
  <c r="AO274" i="16"/>
  <c r="AQ274" i="16" s="1"/>
  <c r="AY274" i="16" s="1"/>
  <c r="D48" i="13"/>
  <c r="BI272" i="16"/>
  <c r="AU276" i="16"/>
  <c r="AW276" i="16" s="1"/>
  <c r="BA276" i="16" s="1"/>
  <c r="AO276" i="16"/>
  <c r="AQ276" i="16" s="1"/>
  <c r="AY276" i="16" s="1"/>
  <c r="BK271" i="16"/>
  <c r="BG272" i="16"/>
  <c r="C48" i="13"/>
  <c r="C409" i="16"/>
  <c r="C412" i="16" s="1"/>
  <c r="C414" i="16" l="1"/>
  <c r="BT276" i="16"/>
  <c r="CV276" i="16" s="1"/>
  <c r="M277" i="16" s="1"/>
  <c r="M280" i="16" s="1"/>
  <c r="M282" i="16" s="1"/>
  <c r="BV276" i="16"/>
  <c r="CX276" i="16" s="1"/>
  <c r="O277" i="16" s="1"/>
  <c r="O280" i="16" s="1"/>
  <c r="O282" i="16" s="1"/>
  <c r="BR276" i="16"/>
  <c r="CT276" i="16" s="1"/>
  <c r="K277" i="16" s="1"/>
  <c r="K280" i="16" s="1"/>
  <c r="K282" i="16" s="1"/>
  <c r="BP276" i="16"/>
  <c r="CR276" i="16" s="1"/>
  <c r="I277" i="16" s="1"/>
  <c r="BZ276" i="16"/>
  <c r="DB276" i="16" s="1"/>
  <c r="AE277" i="16" s="1"/>
  <c r="AE280" i="16" s="1"/>
  <c r="AE282" i="16" s="1"/>
  <c r="BN276" i="16"/>
  <c r="CP276" i="16" s="1"/>
  <c r="G277" i="16" s="1"/>
  <c r="BG276" i="16"/>
  <c r="CH276" i="16"/>
  <c r="DJ276" i="16" s="1"/>
  <c r="AM277" i="16" s="1"/>
  <c r="AM280" i="16" s="1"/>
  <c r="AM282" i="16" s="1"/>
  <c r="CD276" i="16"/>
  <c r="DF276" i="16" s="1"/>
  <c r="AI277" i="16" s="1"/>
  <c r="AI280" i="16" s="1"/>
  <c r="AI282" i="16" s="1"/>
  <c r="BX276" i="16"/>
  <c r="CZ276" i="16" s="1"/>
  <c r="W277" i="16" s="1"/>
  <c r="W280" i="16" s="1"/>
  <c r="W282" i="16" s="1"/>
  <c r="CH274" i="16"/>
  <c r="CH275" i="16" s="1"/>
  <c r="CD274" i="16"/>
  <c r="CD275" i="16" s="1"/>
  <c r="BT274" i="16"/>
  <c r="BT275" i="16" s="1"/>
  <c r="BZ274" i="16"/>
  <c r="BZ275" i="16" s="1"/>
  <c r="BR274" i="16"/>
  <c r="BR275" i="16" s="1"/>
  <c r="BX274" i="16"/>
  <c r="BX275" i="16" s="1"/>
  <c r="BP274" i="16"/>
  <c r="BP275" i="16" s="1"/>
  <c r="BV274" i="16"/>
  <c r="BV275" i="16" s="1"/>
  <c r="BG274" i="16"/>
  <c r="BN274" i="16"/>
  <c r="BN275" i="16" s="1"/>
  <c r="BK272" i="16"/>
  <c r="E48" i="13"/>
  <c r="CJ276" i="16"/>
  <c r="DL276" i="16" s="1"/>
  <c r="AS277" i="16" s="1"/>
  <c r="AS280" i="16" s="1"/>
  <c r="AS282" i="16" s="1"/>
  <c r="BI276" i="16"/>
  <c r="CF276" i="16"/>
  <c r="DH276" i="16" s="1"/>
  <c r="AK277" i="16" s="1"/>
  <c r="AK280" i="16" s="1"/>
  <c r="AK282" i="16" s="1"/>
  <c r="CB276" i="16"/>
  <c r="DD276" i="16" s="1"/>
  <c r="AG277" i="16" s="1"/>
  <c r="AG280" i="16" s="1"/>
  <c r="AG282" i="16" s="1"/>
  <c r="CF274" i="16"/>
  <c r="CF275" i="16" s="1"/>
  <c r="CJ274" i="16"/>
  <c r="CJ275" i="16" s="1"/>
  <c r="CB274" i="16"/>
  <c r="CB275" i="16" s="1"/>
  <c r="BI274" i="16"/>
  <c r="BK274" i="16" l="1"/>
  <c r="G280" i="16"/>
  <c r="Q277" i="16"/>
  <c r="S277" i="16" s="1"/>
  <c r="U277" i="16" s="1"/>
  <c r="I280" i="16"/>
  <c r="Y277" i="16"/>
  <c r="AA277" i="16" s="1"/>
  <c r="AC277" i="16" s="1"/>
  <c r="C415" i="16"/>
  <c r="BK276" i="16"/>
  <c r="G282" i="16" l="1"/>
  <c r="Q282" i="16" s="1"/>
  <c r="S282" i="16" s="1"/>
  <c r="U282" i="16" s="1"/>
  <c r="Q280" i="16"/>
  <c r="S280" i="16" s="1"/>
  <c r="U280" i="16" s="1"/>
  <c r="C418" i="16"/>
  <c r="I282" i="16"/>
  <c r="Y282" i="16" s="1"/>
  <c r="AA282" i="16" s="1"/>
  <c r="AC282" i="16" s="1"/>
  <c r="Y280" i="16"/>
  <c r="AA280" i="16" s="1"/>
  <c r="AC280" i="16" s="1"/>
  <c r="AU277" i="16"/>
  <c r="AW277" i="16" s="1"/>
  <c r="BA277" i="16" s="1"/>
  <c r="BI277" i="16" s="1"/>
  <c r="AO277" i="16"/>
  <c r="AQ277" i="16" s="1"/>
  <c r="AY277" i="16" s="1"/>
  <c r="BG277" i="16" s="1"/>
  <c r="BI278" i="16" l="1"/>
  <c r="D49" i="13"/>
  <c r="AO280" i="16"/>
  <c r="AQ280" i="16" s="1"/>
  <c r="AY280" i="16" s="1"/>
  <c r="AU280" i="16"/>
  <c r="AW280" i="16" s="1"/>
  <c r="BA280" i="16" s="1"/>
  <c r="BG278" i="16"/>
  <c r="BK277" i="16"/>
  <c r="C49" i="13"/>
  <c r="C420" i="16"/>
  <c r="AO282" i="16"/>
  <c r="AQ282" i="16" s="1"/>
  <c r="AY282" i="16" s="1"/>
  <c r="AU282" i="16"/>
  <c r="AW282" i="16" s="1"/>
  <c r="BA282" i="16" s="1"/>
  <c r="BZ282" i="16" l="1"/>
  <c r="DB282" i="16" s="1"/>
  <c r="AE283" i="16" s="1"/>
  <c r="AE286" i="16" s="1"/>
  <c r="AE288" i="16" s="1"/>
  <c r="BX282" i="16"/>
  <c r="CZ282" i="16" s="1"/>
  <c r="W283" i="16" s="1"/>
  <c r="W286" i="16" s="1"/>
  <c r="W288" i="16" s="1"/>
  <c r="CD282" i="16"/>
  <c r="DF282" i="16" s="1"/>
  <c r="AI283" i="16" s="1"/>
  <c r="AI286" i="16" s="1"/>
  <c r="AI288" i="16" s="1"/>
  <c r="BR282" i="16"/>
  <c r="CT282" i="16" s="1"/>
  <c r="K283" i="16" s="1"/>
  <c r="K286" i="16" s="1"/>
  <c r="K288" i="16" s="1"/>
  <c r="BP282" i="16"/>
  <c r="CR282" i="16" s="1"/>
  <c r="I283" i="16" s="1"/>
  <c r="BG282" i="16"/>
  <c r="BV282" i="16"/>
  <c r="CX282" i="16" s="1"/>
  <c r="O283" i="16" s="1"/>
  <c r="O286" i="16" s="1"/>
  <c r="O288" i="16" s="1"/>
  <c r="CH282" i="16"/>
  <c r="DJ282" i="16" s="1"/>
  <c r="AM283" i="16" s="1"/>
  <c r="AM286" i="16" s="1"/>
  <c r="AM288" i="16" s="1"/>
  <c r="BT282" i="16"/>
  <c r="CV282" i="16" s="1"/>
  <c r="M283" i="16" s="1"/>
  <c r="M286" i="16" s="1"/>
  <c r="M288" i="16" s="1"/>
  <c r="BN282" i="16"/>
  <c r="CP282" i="16" s="1"/>
  <c r="G283" i="16" s="1"/>
  <c r="CJ280" i="16"/>
  <c r="CJ281" i="16" s="1"/>
  <c r="BI280" i="16"/>
  <c r="CF280" i="16"/>
  <c r="CF281" i="16" s="1"/>
  <c r="CB280" i="16"/>
  <c r="CB281" i="16" s="1"/>
  <c r="CJ282" i="16"/>
  <c r="DL282" i="16" s="1"/>
  <c r="AS283" i="16" s="1"/>
  <c r="AS286" i="16" s="1"/>
  <c r="AS288" i="16" s="1"/>
  <c r="CF282" i="16"/>
  <c r="DH282" i="16" s="1"/>
  <c r="AK283" i="16" s="1"/>
  <c r="AK286" i="16" s="1"/>
  <c r="AK288" i="16" s="1"/>
  <c r="CB282" i="16"/>
  <c r="DD282" i="16" s="1"/>
  <c r="AG283" i="16" s="1"/>
  <c r="AG286" i="16" s="1"/>
  <c r="AG288" i="16" s="1"/>
  <c r="BI282" i="16"/>
  <c r="C421" i="16"/>
  <c r="E49" i="13"/>
  <c r="BK278" i="16"/>
  <c r="CD280" i="16"/>
  <c r="CD281" i="16" s="1"/>
  <c r="BV280" i="16"/>
  <c r="BV281" i="16" s="1"/>
  <c r="BT280" i="16"/>
  <c r="BT281" i="16" s="1"/>
  <c r="BR280" i="16"/>
  <c r="BR281" i="16" s="1"/>
  <c r="BN280" i="16"/>
  <c r="BN281" i="16" s="1"/>
  <c r="BP280" i="16"/>
  <c r="BP281" i="16" s="1"/>
  <c r="BX280" i="16"/>
  <c r="BX281" i="16" s="1"/>
  <c r="BZ280" i="16"/>
  <c r="BZ281" i="16" s="1"/>
  <c r="CH280" i="16"/>
  <c r="CH281" i="16" s="1"/>
  <c r="BG280" i="16"/>
  <c r="BK282" i="16" l="1"/>
  <c r="G286" i="16"/>
  <c r="Q283" i="16"/>
  <c r="S283" i="16" s="1"/>
  <c r="U283" i="16" s="1"/>
  <c r="I286" i="16"/>
  <c r="Y283" i="16"/>
  <c r="AA283" i="16" s="1"/>
  <c r="AC283" i="16" s="1"/>
  <c r="C424" i="16"/>
  <c r="BK280" i="16"/>
  <c r="C426" i="16" l="1"/>
  <c r="I288" i="16"/>
  <c r="Y288" i="16" s="1"/>
  <c r="AA288" i="16" s="1"/>
  <c r="AC288" i="16" s="1"/>
  <c r="Y286" i="16"/>
  <c r="AA286" i="16" s="1"/>
  <c r="AC286" i="16" s="1"/>
  <c r="AO283" i="16"/>
  <c r="AQ283" i="16" s="1"/>
  <c r="AY283" i="16" s="1"/>
  <c r="BG283" i="16" s="1"/>
  <c r="AU283" i="16"/>
  <c r="AW283" i="16" s="1"/>
  <c r="BA283" i="16" s="1"/>
  <c r="BI283" i="16" s="1"/>
  <c r="G288" i="16"/>
  <c r="Q288" i="16" s="1"/>
  <c r="S288" i="16" s="1"/>
  <c r="U288" i="16" s="1"/>
  <c r="Q286" i="16"/>
  <c r="S286" i="16" s="1"/>
  <c r="U286" i="16" s="1"/>
  <c r="AO288" i="16" l="1"/>
  <c r="AQ288" i="16" s="1"/>
  <c r="AY288" i="16" s="1"/>
  <c r="AU288" i="16"/>
  <c r="AW288" i="16" s="1"/>
  <c r="BA288" i="16" s="1"/>
  <c r="AU286" i="16"/>
  <c r="AW286" i="16" s="1"/>
  <c r="BA286" i="16" s="1"/>
  <c r="AO286" i="16"/>
  <c r="AQ286" i="16" s="1"/>
  <c r="AY286" i="16" s="1"/>
  <c r="D50" i="13"/>
  <c r="BI284" i="16"/>
  <c r="BK283" i="16"/>
  <c r="C50" i="13"/>
  <c r="BG284" i="16"/>
  <c r="C427" i="16"/>
  <c r="C430" i="16" l="1"/>
  <c r="E50" i="13"/>
  <c r="BK284" i="16"/>
  <c r="BZ286" i="16"/>
  <c r="BZ287" i="16" s="1"/>
  <c r="BR286" i="16"/>
  <c r="BR287" i="16" s="1"/>
  <c r="BG286" i="16"/>
  <c r="BK286" i="16" s="1"/>
  <c r="BT286" i="16"/>
  <c r="BT287" i="16" s="1"/>
  <c r="CH286" i="16"/>
  <c r="CH287" i="16" s="1"/>
  <c r="CD286" i="16"/>
  <c r="CD287" i="16" s="1"/>
  <c r="BN286" i="16"/>
  <c r="BN287" i="16" s="1"/>
  <c r="BX286" i="16"/>
  <c r="BX287" i="16" s="1"/>
  <c r="BV286" i="16"/>
  <c r="BV287" i="16" s="1"/>
  <c r="BP286" i="16"/>
  <c r="BP287" i="16" s="1"/>
  <c r="CB286" i="16"/>
  <c r="CB287" i="16" s="1"/>
  <c r="CJ286" i="16"/>
  <c r="CJ287" i="16" s="1"/>
  <c r="CF286" i="16"/>
  <c r="CF287" i="16" s="1"/>
  <c r="BI286" i="16"/>
  <c r="CB288" i="16"/>
  <c r="DD288" i="16" s="1"/>
  <c r="AG289" i="16" s="1"/>
  <c r="AG292" i="16" s="1"/>
  <c r="AG294" i="16" s="1"/>
  <c r="CF288" i="16"/>
  <c r="DH288" i="16" s="1"/>
  <c r="AK289" i="16" s="1"/>
  <c r="AK292" i="16" s="1"/>
  <c r="AK294" i="16" s="1"/>
  <c r="BI288" i="16"/>
  <c r="CJ288" i="16"/>
  <c r="DL288" i="16" s="1"/>
  <c r="AS289" i="16" s="1"/>
  <c r="AS292" i="16" s="1"/>
  <c r="AS294" i="16" s="1"/>
  <c r="BZ288" i="16"/>
  <c r="DB288" i="16" s="1"/>
  <c r="AE289" i="16" s="1"/>
  <c r="AE292" i="16" s="1"/>
  <c r="AE294" i="16" s="1"/>
  <c r="BT288" i="16"/>
  <c r="CV288" i="16" s="1"/>
  <c r="M289" i="16" s="1"/>
  <c r="M292" i="16" s="1"/>
  <c r="M294" i="16" s="1"/>
  <c r="BX288" i="16"/>
  <c r="CZ288" i="16" s="1"/>
  <c r="W289" i="16" s="1"/>
  <c r="W292" i="16" s="1"/>
  <c r="W294" i="16" s="1"/>
  <c r="BV288" i="16"/>
  <c r="CX288" i="16" s="1"/>
  <c r="O289" i="16" s="1"/>
  <c r="O292" i="16" s="1"/>
  <c r="O294" i="16" s="1"/>
  <c r="BP288" i="16"/>
  <c r="CR288" i="16" s="1"/>
  <c r="I289" i="16" s="1"/>
  <c r="BG288" i="16"/>
  <c r="BK288" i="16" s="1"/>
  <c r="BR288" i="16"/>
  <c r="CT288" i="16" s="1"/>
  <c r="K289" i="16" s="1"/>
  <c r="K292" i="16" s="1"/>
  <c r="K294" i="16" s="1"/>
  <c r="CH288" i="16"/>
  <c r="DJ288" i="16" s="1"/>
  <c r="AM289" i="16" s="1"/>
  <c r="AM292" i="16" s="1"/>
  <c r="AM294" i="16" s="1"/>
  <c r="BN288" i="16"/>
  <c r="CP288" i="16" s="1"/>
  <c r="G289" i="16" s="1"/>
  <c r="CD288" i="16"/>
  <c r="DF288" i="16" s="1"/>
  <c r="AI289" i="16" s="1"/>
  <c r="AI292" i="16" s="1"/>
  <c r="AI294" i="16" s="1"/>
  <c r="G292" i="16" l="1"/>
  <c r="Q289" i="16"/>
  <c r="S289" i="16" s="1"/>
  <c r="U289" i="16" s="1"/>
  <c r="I292" i="16"/>
  <c r="Y289" i="16"/>
  <c r="AA289" i="16" s="1"/>
  <c r="AC289" i="16" s="1"/>
  <c r="C432" i="16"/>
  <c r="C433" i="16" l="1"/>
  <c r="I294" i="16"/>
  <c r="Y294" i="16" s="1"/>
  <c r="AA294" i="16" s="1"/>
  <c r="AC294" i="16" s="1"/>
  <c r="Y292" i="16"/>
  <c r="AA292" i="16" s="1"/>
  <c r="AC292" i="16" s="1"/>
  <c r="AU289" i="16"/>
  <c r="AW289" i="16" s="1"/>
  <c r="BA289" i="16" s="1"/>
  <c r="BI289" i="16" s="1"/>
  <c r="AO289" i="16"/>
  <c r="AQ289" i="16" s="1"/>
  <c r="AY289" i="16" s="1"/>
  <c r="BG289" i="16" s="1"/>
  <c r="G294" i="16"/>
  <c r="Q294" i="16" s="1"/>
  <c r="S294" i="16" s="1"/>
  <c r="U294" i="16" s="1"/>
  <c r="Q292" i="16"/>
  <c r="S292" i="16" s="1"/>
  <c r="U292" i="16" s="1"/>
  <c r="AO294" i="16" l="1"/>
  <c r="AQ294" i="16" s="1"/>
  <c r="AY294" i="16" s="1"/>
  <c r="AU294" i="16"/>
  <c r="AW294" i="16" s="1"/>
  <c r="BA294" i="16" s="1"/>
  <c r="AU292" i="16"/>
  <c r="AW292" i="16" s="1"/>
  <c r="BA292" i="16" s="1"/>
  <c r="AO292" i="16"/>
  <c r="AQ292" i="16" s="1"/>
  <c r="AY292" i="16" s="1"/>
  <c r="C51" i="13"/>
  <c r="BG290" i="16"/>
  <c r="BK289" i="16"/>
  <c r="D51" i="13"/>
  <c r="BI290" i="16"/>
  <c r="C436" i="16"/>
  <c r="BK290" i="16" l="1"/>
  <c r="E51" i="13"/>
  <c r="C438" i="16"/>
  <c r="CD292" i="16"/>
  <c r="CD293" i="16" s="1"/>
  <c r="BP292" i="16"/>
  <c r="BP293" i="16" s="1"/>
  <c r="BT292" i="16"/>
  <c r="BT293" i="16" s="1"/>
  <c r="BR292" i="16"/>
  <c r="BR293" i="16" s="1"/>
  <c r="CH292" i="16"/>
  <c r="CH293" i="16" s="1"/>
  <c r="BV292" i="16"/>
  <c r="BV293" i="16" s="1"/>
  <c r="BX292" i="16"/>
  <c r="BX293" i="16" s="1"/>
  <c r="BZ292" i="16"/>
  <c r="BZ293" i="16" s="1"/>
  <c r="BG292" i="16"/>
  <c r="BN292" i="16"/>
  <c r="BN293" i="16" s="1"/>
  <c r="BI292" i="16"/>
  <c r="CJ292" i="16"/>
  <c r="CJ293" i="16" s="1"/>
  <c r="CF292" i="16"/>
  <c r="CF293" i="16" s="1"/>
  <c r="CB292" i="16"/>
  <c r="CB293" i="16" s="1"/>
  <c r="CF294" i="16"/>
  <c r="DH294" i="16" s="1"/>
  <c r="AK295" i="16" s="1"/>
  <c r="AK298" i="16" s="1"/>
  <c r="AK300" i="16" s="1"/>
  <c r="BI294" i="16"/>
  <c r="CB294" i="16"/>
  <c r="DD294" i="16" s="1"/>
  <c r="AG295" i="16" s="1"/>
  <c r="AG298" i="16" s="1"/>
  <c r="AG300" i="16" s="1"/>
  <c r="CJ294" i="16"/>
  <c r="DL294" i="16" s="1"/>
  <c r="AS295" i="16" s="1"/>
  <c r="AS298" i="16" s="1"/>
  <c r="AS300" i="16" s="1"/>
  <c r="BR294" i="16"/>
  <c r="CT294" i="16" s="1"/>
  <c r="K295" i="16" s="1"/>
  <c r="K298" i="16" s="1"/>
  <c r="K300" i="16" s="1"/>
  <c r="BN294" i="16"/>
  <c r="CP294" i="16" s="1"/>
  <c r="G295" i="16" s="1"/>
  <c r="BP294" i="16"/>
  <c r="CR294" i="16" s="1"/>
  <c r="I295" i="16" s="1"/>
  <c r="CD294" i="16"/>
  <c r="DF294" i="16" s="1"/>
  <c r="AI295" i="16" s="1"/>
  <c r="AI298" i="16" s="1"/>
  <c r="AI300" i="16" s="1"/>
  <c r="CH294" i="16"/>
  <c r="DJ294" i="16" s="1"/>
  <c r="AM295" i="16" s="1"/>
  <c r="AM298" i="16" s="1"/>
  <c r="AM300" i="16" s="1"/>
  <c r="BZ294" i="16"/>
  <c r="DB294" i="16" s="1"/>
  <c r="AE295" i="16" s="1"/>
  <c r="AE298" i="16" s="1"/>
  <c r="AE300" i="16" s="1"/>
  <c r="BT294" i="16"/>
  <c r="CV294" i="16" s="1"/>
  <c r="M295" i="16" s="1"/>
  <c r="M298" i="16" s="1"/>
  <c r="M300" i="16" s="1"/>
  <c r="BX294" i="16"/>
  <c r="CZ294" i="16" s="1"/>
  <c r="W295" i="16" s="1"/>
  <c r="W298" i="16" s="1"/>
  <c r="W300" i="16" s="1"/>
  <c r="BG294" i="16"/>
  <c r="BK294" i="16" s="1"/>
  <c r="BV294" i="16"/>
  <c r="CX294" i="16" s="1"/>
  <c r="O295" i="16" s="1"/>
  <c r="O298" i="16" s="1"/>
  <c r="O300" i="16" s="1"/>
  <c r="I298" i="16" l="1"/>
  <c r="Y295" i="16"/>
  <c r="AA295" i="16" s="1"/>
  <c r="AC295" i="16" s="1"/>
  <c r="G298" i="16"/>
  <c r="Q295" i="16"/>
  <c r="S295" i="16" s="1"/>
  <c r="U295" i="16" s="1"/>
  <c r="BK292" i="16"/>
  <c r="C439" i="16"/>
  <c r="C442" i="16" l="1"/>
  <c r="AU295" i="16"/>
  <c r="AW295" i="16" s="1"/>
  <c r="BA295" i="16" s="1"/>
  <c r="BI295" i="16" s="1"/>
  <c r="AO295" i="16"/>
  <c r="AQ295" i="16" s="1"/>
  <c r="AY295" i="16" s="1"/>
  <c r="BG295" i="16" s="1"/>
  <c r="G300" i="16"/>
  <c r="Q300" i="16" s="1"/>
  <c r="S300" i="16" s="1"/>
  <c r="U300" i="16" s="1"/>
  <c r="Q298" i="16"/>
  <c r="S298" i="16" s="1"/>
  <c r="U298" i="16" s="1"/>
  <c r="I300" i="16"/>
  <c r="Y300" i="16" s="1"/>
  <c r="AA300" i="16" s="1"/>
  <c r="AC300" i="16" s="1"/>
  <c r="Y298" i="16"/>
  <c r="AA298" i="16" s="1"/>
  <c r="AC298" i="16" s="1"/>
  <c r="AO298" i="16" l="1"/>
  <c r="AQ298" i="16" s="1"/>
  <c r="AY298" i="16" s="1"/>
  <c r="AU298" i="16"/>
  <c r="AW298" i="16" s="1"/>
  <c r="BA298" i="16" s="1"/>
  <c r="BK295" i="16"/>
  <c r="C52" i="13"/>
  <c r="BG296" i="16"/>
  <c r="AO300" i="16"/>
  <c r="AQ300" i="16" s="1"/>
  <c r="AY300" i="16" s="1"/>
  <c r="AU300" i="16"/>
  <c r="AW300" i="16" s="1"/>
  <c r="BA300" i="16" s="1"/>
  <c r="BI296" i="16"/>
  <c r="D52" i="13"/>
  <c r="C444" i="16"/>
  <c r="CB300" i="16" l="1"/>
  <c r="DD300" i="16" s="1"/>
  <c r="AG301" i="16" s="1"/>
  <c r="AG304" i="16" s="1"/>
  <c r="AG306" i="16" s="1"/>
  <c r="BI300" i="16"/>
  <c r="CJ300" i="16"/>
  <c r="DL300" i="16" s="1"/>
  <c r="AS301" i="16" s="1"/>
  <c r="AS304" i="16" s="1"/>
  <c r="AS306" i="16" s="1"/>
  <c r="CF300" i="16"/>
  <c r="DH300" i="16" s="1"/>
  <c r="AK301" i="16" s="1"/>
  <c r="AK304" i="16" s="1"/>
  <c r="AK306" i="16" s="1"/>
  <c r="CH298" i="16"/>
  <c r="CH299" i="16" s="1"/>
  <c r="BZ298" i="16"/>
  <c r="BZ299" i="16" s="1"/>
  <c r="BN298" i="16"/>
  <c r="BN299" i="16" s="1"/>
  <c r="BP298" i="16"/>
  <c r="BP299" i="16" s="1"/>
  <c r="BG298" i="16"/>
  <c r="CD298" i="16"/>
  <c r="CD299" i="16" s="1"/>
  <c r="BT298" i="16"/>
  <c r="BT299" i="16" s="1"/>
  <c r="BX298" i="16"/>
  <c r="BX299" i="16" s="1"/>
  <c r="BR298" i="16"/>
  <c r="BR299" i="16" s="1"/>
  <c r="BV298" i="16"/>
  <c r="BV299" i="16" s="1"/>
  <c r="BR300" i="16"/>
  <c r="CT300" i="16" s="1"/>
  <c r="K301" i="16" s="1"/>
  <c r="K304" i="16" s="1"/>
  <c r="K306" i="16" s="1"/>
  <c r="BP300" i="16"/>
  <c r="CR300" i="16" s="1"/>
  <c r="I301" i="16" s="1"/>
  <c r="BN300" i="16"/>
  <c r="CP300" i="16" s="1"/>
  <c r="G301" i="16" s="1"/>
  <c r="BG300" i="16"/>
  <c r="BK300" i="16" s="1"/>
  <c r="CD300" i="16"/>
  <c r="DF300" i="16" s="1"/>
  <c r="AI301" i="16" s="1"/>
  <c r="AI304" i="16" s="1"/>
  <c r="AI306" i="16" s="1"/>
  <c r="BV300" i="16"/>
  <c r="CX300" i="16" s="1"/>
  <c r="O301" i="16" s="1"/>
  <c r="O304" i="16" s="1"/>
  <c r="O306" i="16" s="1"/>
  <c r="BZ300" i="16"/>
  <c r="DB300" i="16" s="1"/>
  <c r="AE301" i="16" s="1"/>
  <c r="AE304" i="16" s="1"/>
  <c r="AE306" i="16" s="1"/>
  <c r="CH300" i="16"/>
  <c r="DJ300" i="16" s="1"/>
  <c r="AM301" i="16" s="1"/>
  <c r="AM304" i="16" s="1"/>
  <c r="AM306" i="16" s="1"/>
  <c r="BX300" i="16"/>
  <c r="CZ300" i="16" s="1"/>
  <c r="W301" i="16" s="1"/>
  <c r="W304" i="16" s="1"/>
  <c r="W306" i="16" s="1"/>
  <c r="BT300" i="16"/>
  <c r="CV300" i="16" s="1"/>
  <c r="M301" i="16" s="1"/>
  <c r="M304" i="16" s="1"/>
  <c r="M306" i="16" s="1"/>
  <c r="C445" i="16"/>
  <c r="BK296" i="16"/>
  <c r="E52" i="13"/>
  <c r="CJ298" i="16"/>
  <c r="CJ299" i="16" s="1"/>
  <c r="CF298" i="16"/>
  <c r="CF299" i="16" s="1"/>
  <c r="BI298" i="16"/>
  <c r="CB298" i="16"/>
  <c r="CB299" i="16" s="1"/>
  <c r="I304" i="16" l="1"/>
  <c r="Y301" i="16"/>
  <c r="AA301" i="16" s="1"/>
  <c r="AC301" i="16" s="1"/>
  <c r="C448" i="16"/>
  <c r="BK298" i="16"/>
  <c r="G304" i="16"/>
  <c r="Q301" i="16"/>
  <c r="S301" i="16" s="1"/>
  <c r="U301" i="16" s="1"/>
  <c r="AO301" i="16" l="1"/>
  <c r="AQ301" i="16" s="1"/>
  <c r="AY301" i="16" s="1"/>
  <c r="BG301" i="16" s="1"/>
  <c r="AU301" i="16"/>
  <c r="AW301" i="16" s="1"/>
  <c r="BA301" i="16" s="1"/>
  <c r="BI301" i="16" s="1"/>
  <c r="G306" i="16"/>
  <c r="Q306" i="16" s="1"/>
  <c r="S306" i="16" s="1"/>
  <c r="U306" i="16" s="1"/>
  <c r="Q304" i="16"/>
  <c r="S304" i="16" s="1"/>
  <c r="U304" i="16" s="1"/>
  <c r="C450" i="16"/>
  <c r="I306" i="16"/>
  <c r="Y306" i="16" s="1"/>
  <c r="AA306" i="16" s="1"/>
  <c r="AC306" i="16" s="1"/>
  <c r="Y304" i="16"/>
  <c r="AA304" i="16" s="1"/>
  <c r="AC304" i="16" s="1"/>
  <c r="AU304" i="16" l="1"/>
  <c r="AW304" i="16" s="1"/>
  <c r="BA304" i="16" s="1"/>
  <c r="AO304" i="16"/>
  <c r="AQ304" i="16" s="1"/>
  <c r="AY304" i="16" s="1"/>
  <c r="BG302" i="16"/>
  <c r="C53" i="13"/>
  <c r="BK301" i="16"/>
  <c r="C451" i="16"/>
  <c r="AU306" i="16"/>
  <c r="AW306" i="16" s="1"/>
  <c r="BA306" i="16" s="1"/>
  <c r="AO306" i="16"/>
  <c r="AQ306" i="16" s="1"/>
  <c r="AY306" i="16" s="1"/>
  <c r="D53" i="13"/>
  <c r="BI302" i="16"/>
  <c r="CJ306" i="16" l="1"/>
  <c r="DL306" i="16" s="1"/>
  <c r="AS307" i="16" s="1"/>
  <c r="AS310" i="16" s="1"/>
  <c r="AS312" i="16" s="1"/>
  <c r="CF306" i="16"/>
  <c r="DH306" i="16" s="1"/>
  <c r="AK307" i="16" s="1"/>
  <c r="AK310" i="16" s="1"/>
  <c r="AK312" i="16" s="1"/>
  <c r="CB306" i="16"/>
  <c r="DD306" i="16" s="1"/>
  <c r="AG307" i="16" s="1"/>
  <c r="AG310" i="16" s="1"/>
  <c r="AG312" i="16" s="1"/>
  <c r="BI306" i="16"/>
  <c r="BX306" i="16"/>
  <c r="CZ306" i="16" s="1"/>
  <c r="W307" i="16" s="1"/>
  <c r="W310" i="16" s="1"/>
  <c r="W312" i="16" s="1"/>
  <c r="BV306" i="16"/>
  <c r="CX306" i="16" s="1"/>
  <c r="O307" i="16" s="1"/>
  <c r="O310" i="16" s="1"/>
  <c r="O312" i="16" s="1"/>
  <c r="BT306" i="16"/>
  <c r="CV306" i="16" s="1"/>
  <c r="M307" i="16" s="1"/>
  <c r="M310" i="16" s="1"/>
  <c r="M312" i="16" s="1"/>
  <c r="BR306" i="16"/>
  <c r="CT306" i="16" s="1"/>
  <c r="K307" i="16" s="1"/>
  <c r="K310" i="16" s="1"/>
  <c r="K312" i="16" s="1"/>
  <c r="BP306" i="16"/>
  <c r="CR306" i="16" s="1"/>
  <c r="I307" i="16" s="1"/>
  <c r="BG306" i="16"/>
  <c r="CD306" i="16"/>
  <c r="DF306" i="16" s="1"/>
  <c r="AI307" i="16" s="1"/>
  <c r="AI310" i="16" s="1"/>
  <c r="AI312" i="16" s="1"/>
  <c r="BN306" i="16"/>
  <c r="CP306" i="16" s="1"/>
  <c r="G307" i="16" s="1"/>
  <c r="CH306" i="16"/>
  <c r="DJ306" i="16" s="1"/>
  <c r="AM307" i="16" s="1"/>
  <c r="AM310" i="16" s="1"/>
  <c r="AM312" i="16" s="1"/>
  <c r="BZ306" i="16"/>
  <c r="DB306" i="16" s="1"/>
  <c r="AE307" i="16" s="1"/>
  <c r="AE310" i="16" s="1"/>
  <c r="AE312" i="16" s="1"/>
  <c r="C454" i="16"/>
  <c r="BK302" i="16"/>
  <c r="E53" i="13"/>
  <c r="BV304" i="16"/>
  <c r="BV305" i="16" s="1"/>
  <c r="BR304" i="16"/>
  <c r="BR305" i="16" s="1"/>
  <c r="BG304" i="16"/>
  <c r="BZ304" i="16"/>
  <c r="BZ305" i="16" s="1"/>
  <c r="BX304" i="16"/>
  <c r="BX305" i="16" s="1"/>
  <c r="BP304" i="16"/>
  <c r="BP305" i="16" s="1"/>
  <c r="BT304" i="16"/>
  <c r="BT305" i="16" s="1"/>
  <c r="BN304" i="16"/>
  <c r="BN305" i="16" s="1"/>
  <c r="CH304" i="16"/>
  <c r="CH305" i="16" s="1"/>
  <c r="CD304" i="16"/>
  <c r="CD305" i="16" s="1"/>
  <c r="CB304" i="16"/>
  <c r="CB305" i="16" s="1"/>
  <c r="BI304" i="16"/>
  <c r="CJ304" i="16"/>
  <c r="CJ305" i="16" s="1"/>
  <c r="CF304" i="16"/>
  <c r="CF305" i="16" s="1"/>
  <c r="BK306" i="16" l="1"/>
  <c r="I310" i="16"/>
  <c r="Y307" i="16"/>
  <c r="AA307" i="16" s="1"/>
  <c r="AC307" i="16" s="1"/>
  <c r="BK304" i="16"/>
  <c r="C456" i="16"/>
  <c r="G310" i="16"/>
  <c r="Q307" i="16"/>
  <c r="S307" i="16" s="1"/>
  <c r="U307" i="16" s="1"/>
  <c r="AO307" i="16" l="1"/>
  <c r="AQ307" i="16" s="1"/>
  <c r="AY307" i="16" s="1"/>
  <c r="BG307" i="16" s="1"/>
  <c r="AU307" i="16"/>
  <c r="AW307" i="16" s="1"/>
  <c r="BA307" i="16" s="1"/>
  <c r="BI307" i="16" s="1"/>
  <c r="G312" i="16"/>
  <c r="Q312" i="16" s="1"/>
  <c r="S312" i="16" s="1"/>
  <c r="U312" i="16" s="1"/>
  <c r="Q310" i="16"/>
  <c r="S310" i="16" s="1"/>
  <c r="U310" i="16" s="1"/>
  <c r="C457" i="16"/>
  <c r="I312" i="16"/>
  <c r="Y312" i="16" s="1"/>
  <c r="AA312" i="16" s="1"/>
  <c r="AC312" i="16" s="1"/>
  <c r="Y310" i="16"/>
  <c r="AA310" i="16" s="1"/>
  <c r="AC310" i="16" s="1"/>
  <c r="AO312" i="16" l="1"/>
  <c r="AQ312" i="16" s="1"/>
  <c r="AY312" i="16" s="1"/>
  <c r="AU312" i="16"/>
  <c r="AW312" i="16" s="1"/>
  <c r="BA312" i="16" s="1"/>
  <c r="BK307" i="16"/>
  <c r="C54" i="13"/>
  <c r="BG308" i="16"/>
  <c r="C460" i="16"/>
  <c r="AU310" i="16"/>
  <c r="AW310" i="16" s="1"/>
  <c r="BA310" i="16" s="1"/>
  <c r="AO310" i="16"/>
  <c r="AQ310" i="16" s="1"/>
  <c r="AY310" i="16" s="1"/>
  <c r="D54" i="13"/>
  <c r="BI308" i="16"/>
  <c r="BG310" i="16" l="1"/>
  <c r="CH310" i="16"/>
  <c r="CH311" i="16" s="1"/>
  <c r="CD310" i="16"/>
  <c r="CD311" i="16" s="1"/>
  <c r="BZ310" i="16"/>
  <c r="BZ311" i="16" s="1"/>
  <c r="BX310" i="16"/>
  <c r="BX311" i="16" s="1"/>
  <c r="BR310" i="16"/>
  <c r="BR311" i="16" s="1"/>
  <c r="BV310" i="16"/>
  <c r="BV311" i="16" s="1"/>
  <c r="BT310" i="16"/>
  <c r="BT311" i="16" s="1"/>
  <c r="BN310" i="16"/>
  <c r="BN311" i="16" s="1"/>
  <c r="BP310" i="16"/>
  <c r="BP311" i="16" s="1"/>
  <c r="BI310" i="16"/>
  <c r="CF310" i="16"/>
  <c r="CF311" i="16" s="1"/>
  <c r="CB310" i="16"/>
  <c r="CB311" i="16" s="1"/>
  <c r="CJ310" i="16"/>
  <c r="CJ311" i="16" s="1"/>
  <c r="BZ312" i="16"/>
  <c r="DB312" i="16" s="1"/>
  <c r="AE313" i="16" s="1"/>
  <c r="AE316" i="16" s="1"/>
  <c r="AE318" i="16" s="1"/>
  <c r="BX312" i="16"/>
  <c r="CZ312" i="16" s="1"/>
  <c r="W313" i="16" s="1"/>
  <c r="W316" i="16" s="1"/>
  <c r="W318" i="16" s="1"/>
  <c r="BT312" i="16"/>
  <c r="CV312" i="16" s="1"/>
  <c r="M313" i="16" s="1"/>
  <c r="M316" i="16" s="1"/>
  <c r="M318" i="16" s="1"/>
  <c r="CD312" i="16"/>
  <c r="DF312" i="16" s="1"/>
  <c r="AI313" i="16" s="1"/>
  <c r="AI316" i="16" s="1"/>
  <c r="AI318" i="16" s="1"/>
  <c r="BV312" i="16"/>
  <c r="CX312" i="16" s="1"/>
  <c r="O313" i="16" s="1"/>
  <c r="O316" i="16" s="1"/>
  <c r="O318" i="16" s="1"/>
  <c r="BP312" i="16"/>
  <c r="CR312" i="16" s="1"/>
  <c r="I313" i="16" s="1"/>
  <c r="CH312" i="16"/>
  <c r="DJ312" i="16" s="1"/>
  <c r="AM313" i="16" s="1"/>
  <c r="AM316" i="16" s="1"/>
  <c r="AM318" i="16" s="1"/>
  <c r="BN312" i="16"/>
  <c r="CP312" i="16" s="1"/>
  <c r="G313" i="16" s="1"/>
  <c r="BG312" i="16"/>
  <c r="BR312" i="16"/>
  <c r="CT312" i="16" s="1"/>
  <c r="K313" i="16" s="1"/>
  <c r="K316" i="16" s="1"/>
  <c r="K318" i="16" s="1"/>
  <c r="C462" i="16"/>
  <c r="E54" i="13"/>
  <c r="BK308" i="16"/>
  <c r="CJ312" i="16"/>
  <c r="DL312" i="16" s="1"/>
  <c r="AS313" i="16" s="1"/>
  <c r="AS316" i="16" s="1"/>
  <c r="AS318" i="16" s="1"/>
  <c r="CF312" i="16"/>
  <c r="DH312" i="16" s="1"/>
  <c r="AK313" i="16" s="1"/>
  <c r="AK316" i="16" s="1"/>
  <c r="AK318" i="16" s="1"/>
  <c r="CB312" i="16"/>
  <c r="DD312" i="16" s="1"/>
  <c r="AG313" i="16" s="1"/>
  <c r="AG316" i="16" s="1"/>
  <c r="AG318" i="16" s="1"/>
  <c r="BI312" i="16"/>
  <c r="BK312" i="16" l="1"/>
  <c r="C463" i="16"/>
  <c r="G316" i="16"/>
  <c r="Q313" i="16"/>
  <c r="S313" i="16" s="1"/>
  <c r="U313" i="16" s="1"/>
  <c r="I316" i="16"/>
  <c r="Y313" i="16"/>
  <c r="AA313" i="16" s="1"/>
  <c r="AC313" i="16" s="1"/>
  <c r="BK310" i="16"/>
  <c r="I318" i="16" l="1"/>
  <c r="Y318" i="16" s="1"/>
  <c r="AA318" i="16" s="1"/>
  <c r="AC318" i="16" s="1"/>
  <c r="Y316" i="16"/>
  <c r="AA316" i="16" s="1"/>
  <c r="AC316" i="16" s="1"/>
  <c r="AO313" i="16"/>
  <c r="AQ313" i="16" s="1"/>
  <c r="AY313" i="16" s="1"/>
  <c r="BG313" i="16" s="1"/>
  <c r="AU313" i="16"/>
  <c r="AW313" i="16" s="1"/>
  <c r="BA313" i="16" s="1"/>
  <c r="BI313" i="16" s="1"/>
  <c r="G318" i="16"/>
  <c r="Q318" i="16" s="1"/>
  <c r="S318" i="16" s="1"/>
  <c r="U318" i="16" s="1"/>
  <c r="Q316" i="16"/>
  <c r="S316" i="16" s="1"/>
  <c r="U316" i="16" s="1"/>
  <c r="C466" i="16"/>
  <c r="AO316" i="16" l="1"/>
  <c r="AQ316" i="16" s="1"/>
  <c r="AY316" i="16" s="1"/>
  <c r="AU316" i="16"/>
  <c r="AW316" i="16" s="1"/>
  <c r="BA316" i="16" s="1"/>
  <c r="C468" i="16"/>
  <c r="AU318" i="16"/>
  <c r="AW318" i="16" s="1"/>
  <c r="BA318" i="16" s="1"/>
  <c r="AO318" i="16"/>
  <c r="AQ318" i="16" s="1"/>
  <c r="AY318" i="16" s="1"/>
  <c r="D55" i="13"/>
  <c r="BI314" i="16"/>
  <c r="C55" i="13"/>
  <c r="BG314" i="16"/>
  <c r="BK313" i="16"/>
  <c r="E55" i="13" l="1"/>
  <c r="BK314" i="16"/>
  <c r="BP318" i="16"/>
  <c r="CR318" i="16" s="1"/>
  <c r="I319" i="16" s="1"/>
  <c r="CH318" i="16"/>
  <c r="DJ318" i="16" s="1"/>
  <c r="AM319" i="16" s="1"/>
  <c r="AM322" i="16" s="1"/>
  <c r="AM324" i="16" s="1"/>
  <c r="CD318" i="16"/>
  <c r="DF318" i="16" s="1"/>
  <c r="AI319" i="16" s="1"/>
  <c r="AI322" i="16" s="1"/>
  <c r="AI324" i="16" s="1"/>
  <c r="BV318" i="16"/>
  <c r="CX318" i="16" s="1"/>
  <c r="O319" i="16" s="1"/>
  <c r="O322" i="16" s="1"/>
  <c r="O324" i="16" s="1"/>
  <c r="BN318" i="16"/>
  <c r="CP318" i="16" s="1"/>
  <c r="G319" i="16" s="1"/>
  <c r="BG318" i="16"/>
  <c r="BZ318" i="16"/>
  <c r="DB318" i="16" s="1"/>
  <c r="AE319" i="16" s="1"/>
  <c r="AE322" i="16" s="1"/>
  <c r="AE324" i="16" s="1"/>
  <c r="BR318" i="16"/>
  <c r="CT318" i="16" s="1"/>
  <c r="K319" i="16" s="1"/>
  <c r="K322" i="16" s="1"/>
  <c r="K324" i="16" s="1"/>
  <c r="BT318" i="16"/>
  <c r="CV318" i="16" s="1"/>
  <c r="M319" i="16" s="1"/>
  <c r="M322" i="16" s="1"/>
  <c r="M324" i="16" s="1"/>
  <c r="BX318" i="16"/>
  <c r="CZ318" i="16" s="1"/>
  <c r="W319" i="16" s="1"/>
  <c r="W322" i="16" s="1"/>
  <c r="W324" i="16" s="1"/>
  <c r="CJ318" i="16"/>
  <c r="DL318" i="16" s="1"/>
  <c r="AS319" i="16" s="1"/>
  <c r="AS322" i="16" s="1"/>
  <c r="AS324" i="16" s="1"/>
  <c r="CF318" i="16"/>
  <c r="DH318" i="16" s="1"/>
  <c r="AK319" i="16" s="1"/>
  <c r="AK322" i="16" s="1"/>
  <c r="AK324" i="16" s="1"/>
  <c r="CB318" i="16"/>
  <c r="DD318" i="16" s="1"/>
  <c r="AG319" i="16" s="1"/>
  <c r="AG322" i="16" s="1"/>
  <c r="AG324" i="16" s="1"/>
  <c r="BI318" i="16"/>
  <c r="C469" i="16"/>
  <c r="CJ316" i="16"/>
  <c r="CJ317" i="16" s="1"/>
  <c r="CF316" i="16"/>
  <c r="CF317" i="16" s="1"/>
  <c r="CB316" i="16"/>
  <c r="CB317" i="16" s="1"/>
  <c r="BI316" i="16"/>
  <c r="BX316" i="16"/>
  <c r="BX317" i="16" s="1"/>
  <c r="BT316" i="16"/>
  <c r="BT317" i="16" s="1"/>
  <c r="CD316" i="16"/>
  <c r="CD317" i="16" s="1"/>
  <c r="BZ316" i="16"/>
  <c r="BZ317" i="16" s="1"/>
  <c r="BP316" i="16"/>
  <c r="BP317" i="16" s="1"/>
  <c r="BG316" i="16"/>
  <c r="BR316" i="16"/>
  <c r="BR317" i="16" s="1"/>
  <c r="BN316" i="16"/>
  <c r="BN317" i="16" s="1"/>
  <c r="CH316" i="16"/>
  <c r="CH317" i="16" s="1"/>
  <c r="BV316" i="16"/>
  <c r="BV317" i="16" s="1"/>
  <c r="BK316" i="16" l="1"/>
  <c r="G322" i="16"/>
  <c r="Q319" i="16"/>
  <c r="S319" i="16" s="1"/>
  <c r="U319" i="16" s="1"/>
  <c r="I322" i="16"/>
  <c r="Y319" i="16"/>
  <c r="AA319" i="16" s="1"/>
  <c r="AC319" i="16" s="1"/>
  <c r="BK318" i="16"/>
  <c r="C472" i="16"/>
  <c r="C474" i="16" l="1"/>
  <c r="I324" i="16"/>
  <c r="Y324" i="16" s="1"/>
  <c r="AA324" i="16" s="1"/>
  <c r="AC324" i="16" s="1"/>
  <c r="Y322" i="16"/>
  <c r="AA322" i="16" s="1"/>
  <c r="AC322" i="16" s="1"/>
  <c r="AU319" i="16"/>
  <c r="AW319" i="16" s="1"/>
  <c r="BA319" i="16" s="1"/>
  <c r="BI319" i="16" s="1"/>
  <c r="AO319" i="16"/>
  <c r="AQ319" i="16" s="1"/>
  <c r="AY319" i="16" s="1"/>
  <c r="BG319" i="16" s="1"/>
  <c r="G324" i="16"/>
  <c r="Q324" i="16" s="1"/>
  <c r="S324" i="16" s="1"/>
  <c r="U324" i="16" s="1"/>
  <c r="Q322" i="16"/>
  <c r="S322" i="16" s="1"/>
  <c r="U322" i="16" s="1"/>
  <c r="AU322" i="16" l="1"/>
  <c r="AW322" i="16" s="1"/>
  <c r="BA322" i="16" s="1"/>
  <c r="AO322" i="16"/>
  <c r="AQ322" i="16" s="1"/>
  <c r="AY322" i="16" s="1"/>
  <c r="BG320" i="16"/>
  <c r="BK319" i="16"/>
  <c r="C56" i="13"/>
  <c r="AO324" i="16"/>
  <c r="AQ324" i="16" s="1"/>
  <c r="AY324" i="16" s="1"/>
  <c r="AU324" i="16"/>
  <c r="AW324" i="16" s="1"/>
  <c r="BA324" i="16" s="1"/>
  <c r="BI320" i="16"/>
  <c r="D56" i="13"/>
  <c r="C475" i="16"/>
  <c r="BP324" i="16" l="1"/>
  <c r="CR324" i="16" s="1"/>
  <c r="I325" i="16" s="1"/>
  <c r="BN324" i="16"/>
  <c r="CP324" i="16" s="1"/>
  <c r="G325" i="16" s="1"/>
  <c r="BG324" i="16"/>
  <c r="BV324" i="16"/>
  <c r="CX324" i="16" s="1"/>
  <c r="O325" i="16" s="1"/>
  <c r="O328" i="16" s="1"/>
  <c r="O330" i="16" s="1"/>
  <c r="CH324" i="16"/>
  <c r="DJ324" i="16" s="1"/>
  <c r="AM325" i="16" s="1"/>
  <c r="AM328" i="16" s="1"/>
  <c r="AM330" i="16" s="1"/>
  <c r="CD324" i="16"/>
  <c r="DF324" i="16" s="1"/>
  <c r="AI325" i="16" s="1"/>
  <c r="AI328" i="16" s="1"/>
  <c r="AI330" i="16" s="1"/>
  <c r="BZ324" i="16"/>
  <c r="DB324" i="16" s="1"/>
  <c r="AE325" i="16" s="1"/>
  <c r="AE328" i="16" s="1"/>
  <c r="AE330" i="16" s="1"/>
  <c r="BX324" i="16"/>
  <c r="CZ324" i="16" s="1"/>
  <c r="W325" i="16" s="1"/>
  <c r="W328" i="16" s="1"/>
  <c r="W330" i="16" s="1"/>
  <c r="BT324" i="16"/>
  <c r="CV324" i="16" s="1"/>
  <c r="M325" i="16" s="1"/>
  <c r="M328" i="16" s="1"/>
  <c r="M330" i="16" s="1"/>
  <c r="BR324" i="16"/>
  <c r="CT324" i="16" s="1"/>
  <c r="K325" i="16" s="1"/>
  <c r="K328" i="16" s="1"/>
  <c r="K330" i="16" s="1"/>
  <c r="C478" i="16"/>
  <c r="CF324" i="16"/>
  <c r="DH324" i="16" s="1"/>
  <c r="AK325" i="16" s="1"/>
  <c r="AK328" i="16" s="1"/>
  <c r="AK330" i="16" s="1"/>
  <c r="BI324" i="16"/>
  <c r="CB324" i="16"/>
  <c r="DD324" i="16" s="1"/>
  <c r="AG325" i="16" s="1"/>
  <c r="AG328" i="16" s="1"/>
  <c r="AG330" i="16" s="1"/>
  <c r="CJ324" i="16"/>
  <c r="DL324" i="16" s="1"/>
  <c r="AS325" i="16" s="1"/>
  <c r="AS328" i="16" s="1"/>
  <c r="AS330" i="16" s="1"/>
  <c r="BK320" i="16"/>
  <c r="E56" i="13"/>
  <c r="CH322" i="16"/>
  <c r="CH323" i="16" s="1"/>
  <c r="CD322" i="16"/>
  <c r="CD323" i="16" s="1"/>
  <c r="BZ322" i="16"/>
  <c r="BZ323" i="16" s="1"/>
  <c r="BX322" i="16"/>
  <c r="BX323" i="16" s="1"/>
  <c r="BR322" i="16"/>
  <c r="BR323" i="16" s="1"/>
  <c r="BT322" i="16"/>
  <c r="BT323" i="16" s="1"/>
  <c r="BP322" i="16"/>
  <c r="BP323" i="16" s="1"/>
  <c r="BG322" i="16"/>
  <c r="BV322" i="16"/>
  <c r="BV323" i="16" s="1"/>
  <c r="BN322" i="16"/>
  <c r="BN323" i="16" s="1"/>
  <c r="BI322" i="16"/>
  <c r="CF322" i="16"/>
  <c r="CF323" i="16" s="1"/>
  <c r="CB322" i="16"/>
  <c r="CB323" i="16" s="1"/>
  <c r="CJ322" i="16"/>
  <c r="CJ323" i="16" s="1"/>
  <c r="BK322" i="16" l="1"/>
  <c r="BK324" i="16"/>
  <c r="Q325" i="16"/>
  <c r="S325" i="16" s="1"/>
  <c r="U325" i="16" s="1"/>
  <c r="G328" i="16"/>
  <c r="C480" i="16"/>
  <c r="Y325" i="16"/>
  <c r="AA325" i="16" s="1"/>
  <c r="AC325" i="16" s="1"/>
  <c r="I328" i="16"/>
  <c r="Q328" i="16" l="1"/>
  <c r="S328" i="16" s="1"/>
  <c r="U328" i="16" s="1"/>
  <c r="G330" i="16"/>
  <c r="Q330" i="16" s="1"/>
  <c r="S330" i="16" s="1"/>
  <c r="U330" i="16" s="1"/>
  <c r="Y328" i="16"/>
  <c r="AA328" i="16" s="1"/>
  <c r="AC328" i="16" s="1"/>
  <c r="I330" i="16"/>
  <c r="Y330" i="16" s="1"/>
  <c r="AA330" i="16" s="1"/>
  <c r="AC330" i="16" s="1"/>
  <c r="AU330" i="16" s="1"/>
  <c r="AW330" i="16" s="1"/>
  <c r="BA330" i="16" s="1"/>
  <c r="C481" i="16"/>
  <c r="AO325" i="16"/>
  <c r="AQ325" i="16" s="1"/>
  <c r="AY325" i="16" s="1"/>
  <c r="BG325" i="16" s="1"/>
  <c r="AU325" i="16"/>
  <c r="AW325" i="16" s="1"/>
  <c r="BA325" i="16" s="1"/>
  <c r="BI325" i="16" s="1"/>
  <c r="BG326" i="16" l="1"/>
  <c r="BK325" i="16"/>
  <c r="C57" i="13"/>
  <c r="C484" i="16"/>
  <c r="D57" i="13"/>
  <c r="BI326" i="16"/>
  <c r="BI330" i="16"/>
  <c r="CJ330" i="16"/>
  <c r="DL330" i="16" s="1"/>
  <c r="AS331" i="16" s="1"/>
  <c r="AS334" i="16" s="1"/>
  <c r="AS336" i="16" s="1"/>
  <c r="CF330" i="16"/>
  <c r="DH330" i="16" s="1"/>
  <c r="AK331" i="16" s="1"/>
  <c r="AK334" i="16" s="1"/>
  <c r="AK336" i="16" s="1"/>
  <c r="CB330" i="16"/>
  <c r="DD330" i="16" s="1"/>
  <c r="AG331" i="16" s="1"/>
  <c r="AG334" i="16" s="1"/>
  <c r="AG336" i="16" s="1"/>
  <c r="AO330" i="16"/>
  <c r="AQ330" i="16" s="1"/>
  <c r="AY330" i="16" s="1"/>
  <c r="AU328" i="16"/>
  <c r="AW328" i="16" s="1"/>
  <c r="BA328" i="16" s="1"/>
  <c r="AO328" i="16"/>
  <c r="AQ328" i="16" s="1"/>
  <c r="AY328" i="16" s="1"/>
  <c r="CD330" i="16" l="1"/>
  <c r="DF330" i="16" s="1"/>
  <c r="AI331" i="16" s="1"/>
  <c r="AI334" i="16" s="1"/>
  <c r="AI336" i="16" s="1"/>
  <c r="BZ330" i="16"/>
  <c r="DB330" i="16" s="1"/>
  <c r="AE331" i="16" s="1"/>
  <c r="AE334" i="16" s="1"/>
  <c r="AE336" i="16" s="1"/>
  <c r="BT330" i="16"/>
  <c r="CV330" i="16" s="1"/>
  <c r="M331" i="16" s="1"/>
  <c r="M334" i="16" s="1"/>
  <c r="M336" i="16" s="1"/>
  <c r="BR330" i="16"/>
  <c r="CT330" i="16" s="1"/>
  <c r="K331" i="16" s="1"/>
  <c r="K334" i="16" s="1"/>
  <c r="K336" i="16" s="1"/>
  <c r="BN330" i="16"/>
  <c r="CP330" i="16" s="1"/>
  <c r="G331" i="16" s="1"/>
  <c r="BX330" i="16"/>
  <c r="CZ330" i="16" s="1"/>
  <c r="W331" i="16" s="1"/>
  <c r="W334" i="16" s="1"/>
  <c r="W336" i="16" s="1"/>
  <c r="BV330" i="16"/>
  <c r="CX330" i="16" s="1"/>
  <c r="O331" i="16" s="1"/>
  <c r="O334" i="16" s="1"/>
  <c r="O336" i="16" s="1"/>
  <c r="BG330" i="16"/>
  <c r="BK330" i="16" s="1"/>
  <c r="CH330" i="16"/>
  <c r="DJ330" i="16" s="1"/>
  <c r="AM331" i="16" s="1"/>
  <c r="AM334" i="16" s="1"/>
  <c r="AM336" i="16" s="1"/>
  <c r="BP330" i="16"/>
  <c r="CR330" i="16" s="1"/>
  <c r="I331" i="16" s="1"/>
  <c r="C486" i="16"/>
  <c r="BK326" i="16"/>
  <c r="E57" i="13"/>
  <c r="BX328" i="16"/>
  <c r="BX329" i="16" s="1"/>
  <c r="BT328" i="16"/>
  <c r="BT329" i="16" s="1"/>
  <c r="BR328" i="16"/>
  <c r="BR329" i="16" s="1"/>
  <c r="BP328" i="16"/>
  <c r="BP329" i="16" s="1"/>
  <c r="BN328" i="16"/>
  <c r="BN329" i="16" s="1"/>
  <c r="BV328" i="16"/>
  <c r="BV329" i="16" s="1"/>
  <c r="BG328" i="16"/>
  <c r="CH328" i="16"/>
  <c r="CH329" i="16" s="1"/>
  <c r="BZ328" i="16"/>
  <c r="BZ329" i="16" s="1"/>
  <c r="CD328" i="16"/>
  <c r="CD329" i="16" s="1"/>
  <c r="CB328" i="16"/>
  <c r="CB329" i="16" s="1"/>
  <c r="BI328" i="16"/>
  <c r="CF328" i="16"/>
  <c r="CF329" i="16" s="1"/>
  <c r="CJ328" i="16"/>
  <c r="CJ329" i="16" s="1"/>
  <c r="I334" i="16" l="1"/>
  <c r="Y331" i="16"/>
  <c r="AA331" i="16" s="1"/>
  <c r="AC331" i="16" s="1"/>
  <c r="G334" i="16"/>
  <c r="Q331" i="16"/>
  <c r="S331" i="16" s="1"/>
  <c r="U331" i="16" s="1"/>
  <c r="C487" i="16"/>
  <c r="BK328" i="16"/>
  <c r="C490" i="16" l="1"/>
  <c r="AU331" i="16"/>
  <c r="AW331" i="16" s="1"/>
  <c r="BA331" i="16" s="1"/>
  <c r="BI331" i="16" s="1"/>
  <c r="AO331" i="16"/>
  <c r="AQ331" i="16" s="1"/>
  <c r="AY331" i="16" s="1"/>
  <c r="BG331" i="16" s="1"/>
  <c r="G336" i="16"/>
  <c r="Q336" i="16" s="1"/>
  <c r="S336" i="16" s="1"/>
  <c r="U336" i="16" s="1"/>
  <c r="Q334" i="16"/>
  <c r="S334" i="16" s="1"/>
  <c r="U334" i="16" s="1"/>
  <c r="I336" i="16"/>
  <c r="Y336" i="16" s="1"/>
  <c r="AA336" i="16" s="1"/>
  <c r="AC336" i="16" s="1"/>
  <c r="Y334" i="16"/>
  <c r="AA334" i="16" s="1"/>
  <c r="AC334" i="16" s="1"/>
  <c r="AU334" i="16" l="1"/>
  <c r="AW334" i="16" s="1"/>
  <c r="BA334" i="16" s="1"/>
  <c r="AO334" i="16"/>
  <c r="AQ334" i="16" s="1"/>
  <c r="AY334" i="16" s="1"/>
  <c r="BK331" i="16"/>
  <c r="C58" i="13"/>
  <c r="BG332" i="16"/>
  <c r="C492" i="16"/>
  <c r="AU336" i="16"/>
  <c r="AW336" i="16" s="1"/>
  <c r="BA336" i="16" s="1"/>
  <c r="AO336" i="16"/>
  <c r="AQ336" i="16" s="1"/>
  <c r="AY336" i="16" s="1"/>
  <c r="BI332" i="16"/>
  <c r="D58" i="13"/>
  <c r="CB336" i="16" l="1"/>
  <c r="DD336" i="16" s="1"/>
  <c r="AG337" i="16" s="1"/>
  <c r="AG340" i="16" s="1"/>
  <c r="AG342" i="16" s="1"/>
  <c r="CJ336" i="16"/>
  <c r="DL336" i="16" s="1"/>
  <c r="AS337" i="16" s="1"/>
  <c r="AS340" i="16" s="1"/>
  <c r="AS342" i="16" s="1"/>
  <c r="CF336" i="16"/>
  <c r="DH336" i="16" s="1"/>
  <c r="AK337" i="16" s="1"/>
  <c r="AK340" i="16" s="1"/>
  <c r="AK342" i="16" s="1"/>
  <c r="BI336" i="16"/>
  <c r="BT336" i="16"/>
  <c r="CV336" i="16" s="1"/>
  <c r="M337" i="16" s="1"/>
  <c r="M340" i="16" s="1"/>
  <c r="M342" i="16" s="1"/>
  <c r="BR336" i="16"/>
  <c r="CT336" i="16" s="1"/>
  <c r="K337" i="16" s="1"/>
  <c r="K340" i="16" s="1"/>
  <c r="K342" i="16" s="1"/>
  <c r="BP336" i="16"/>
  <c r="CR336" i="16" s="1"/>
  <c r="I337" i="16" s="1"/>
  <c r="CH336" i="16"/>
  <c r="DJ336" i="16" s="1"/>
  <c r="AM337" i="16" s="1"/>
  <c r="AM340" i="16" s="1"/>
  <c r="AM342" i="16" s="1"/>
  <c r="BZ336" i="16"/>
  <c r="DB336" i="16" s="1"/>
  <c r="AE337" i="16" s="1"/>
  <c r="AE340" i="16" s="1"/>
  <c r="AE342" i="16" s="1"/>
  <c r="BV336" i="16"/>
  <c r="CX336" i="16" s="1"/>
  <c r="O337" i="16" s="1"/>
  <c r="O340" i="16" s="1"/>
  <c r="O342" i="16" s="1"/>
  <c r="BN336" i="16"/>
  <c r="CP336" i="16" s="1"/>
  <c r="G337" i="16" s="1"/>
  <c r="BX336" i="16"/>
  <c r="CZ336" i="16" s="1"/>
  <c r="W337" i="16" s="1"/>
  <c r="W340" i="16" s="1"/>
  <c r="W342" i="16" s="1"/>
  <c r="BG336" i="16"/>
  <c r="BK336" i="16" s="1"/>
  <c r="CD336" i="16"/>
  <c r="DF336" i="16" s="1"/>
  <c r="AI337" i="16" s="1"/>
  <c r="AI340" i="16" s="1"/>
  <c r="AI342" i="16" s="1"/>
  <c r="C493" i="16"/>
  <c r="BK332" i="16"/>
  <c r="E58" i="13"/>
  <c r="CD334" i="16"/>
  <c r="CD335" i="16" s="1"/>
  <c r="BZ334" i="16"/>
  <c r="BZ335" i="16" s="1"/>
  <c r="BX334" i="16"/>
  <c r="BX335" i="16" s="1"/>
  <c r="BV334" i="16"/>
  <c r="BV335" i="16" s="1"/>
  <c r="BR334" i="16"/>
  <c r="BR335" i="16" s="1"/>
  <c r="BP334" i="16"/>
  <c r="BP335" i="16" s="1"/>
  <c r="BG334" i="16"/>
  <c r="BN334" i="16"/>
  <c r="BN335" i="16" s="1"/>
  <c r="BT334" i="16"/>
  <c r="BT335" i="16" s="1"/>
  <c r="CH334" i="16"/>
  <c r="CH335" i="16" s="1"/>
  <c r="CF334" i="16"/>
  <c r="CF335" i="16" s="1"/>
  <c r="CB334" i="16"/>
  <c r="CB335" i="16" s="1"/>
  <c r="BI334" i="16"/>
  <c r="CJ334" i="16"/>
  <c r="CJ335" i="16" s="1"/>
  <c r="C496" i="16" l="1"/>
  <c r="C498" i="16" s="1"/>
  <c r="I340" i="16"/>
  <c r="Y337" i="16"/>
  <c r="AA337" i="16" s="1"/>
  <c r="AC337" i="16" s="1"/>
  <c r="BK334" i="16"/>
  <c r="G340" i="16"/>
  <c r="Q337" i="16"/>
  <c r="S337" i="16" s="1"/>
  <c r="U337" i="16" s="1"/>
  <c r="AU337" i="16" l="1"/>
  <c r="AW337" i="16" s="1"/>
  <c r="BA337" i="16" s="1"/>
  <c r="BI337" i="16" s="1"/>
  <c r="AO337" i="16"/>
  <c r="AQ337" i="16" s="1"/>
  <c r="AY337" i="16" s="1"/>
  <c r="BG337" i="16" s="1"/>
  <c r="G342" i="16"/>
  <c r="Q342" i="16" s="1"/>
  <c r="S342" i="16" s="1"/>
  <c r="U342" i="16" s="1"/>
  <c r="Q340" i="16"/>
  <c r="S340" i="16" s="1"/>
  <c r="U340" i="16" s="1"/>
  <c r="I342" i="16"/>
  <c r="Y342" i="16" s="1"/>
  <c r="AA342" i="16" s="1"/>
  <c r="AC342" i="16" s="1"/>
  <c r="Y340" i="16"/>
  <c r="AA340" i="16" s="1"/>
  <c r="AC340" i="16" s="1"/>
  <c r="C499" i="16"/>
  <c r="C59" i="13" l="1"/>
  <c r="BK337" i="16"/>
  <c r="BG338" i="16"/>
  <c r="C502" i="16"/>
  <c r="AO340" i="16"/>
  <c r="AQ340" i="16" s="1"/>
  <c r="AY340" i="16" s="1"/>
  <c r="AU340" i="16"/>
  <c r="AW340" i="16" s="1"/>
  <c r="BA340" i="16" s="1"/>
  <c r="AO342" i="16"/>
  <c r="AQ342" i="16" s="1"/>
  <c r="AY342" i="16" s="1"/>
  <c r="AU342" i="16"/>
  <c r="AW342" i="16" s="1"/>
  <c r="BA342" i="16" s="1"/>
  <c r="D59" i="13"/>
  <c r="BI338" i="16"/>
  <c r="BI342" i="16" l="1"/>
  <c r="CF342" i="16"/>
  <c r="DH342" i="16" s="1"/>
  <c r="AK343" i="16" s="1"/>
  <c r="AK346" i="16" s="1"/>
  <c r="AK348" i="16" s="1"/>
  <c r="CB342" i="16"/>
  <c r="DD342" i="16" s="1"/>
  <c r="AG343" i="16" s="1"/>
  <c r="AG346" i="16" s="1"/>
  <c r="AG348" i="16" s="1"/>
  <c r="CJ342" i="16"/>
  <c r="DL342" i="16" s="1"/>
  <c r="AS343" i="16" s="1"/>
  <c r="AS346" i="16" s="1"/>
  <c r="AS348" i="16" s="1"/>
  <c r="CB340" i="16"/>
  <c r="CB341" i="16" s="1"/>
  <c r="BI340" i="16"/>
  <c r="CJ340" i="16"/>
  <c r="CJ341" i="16" s="1"/>
  <c r="CF340" i="16"/>
  <c r="CF341" i="16" s="1"/>
  <c r="BR340" i="16"/>
  <c r="BR341" i="16" s="1"/>
  <c r="CH340" i="16"/>
  <c r="CH341" i="16" s="1"/>
  <c r="BX340" i="16"/>
  <c r="BX341" i="16" s="1"/>
  <c r="BG340" i="16"/>
  <c r="BZ340" i="16"/>
  <c r="BZ341" i="16" s="1"/>
  <c r="BP340" i="16"/>
  <c r="BP341" i="16" s="1"/>
  <c r="BN340" i="16"/>
  <c r="BN341" i="16" s="1"/>
  <c r="CD340" i="16"/>
  <c r="CD341" i="16" s="1"/>
  <c r="BT340" i="16"/>
  <c r="BT341" i="16" s="1"/>
  <c r="BV340" i="16"/>
  <c r="BV341" i="16" s="1"/>
  <c r="C504" i="16"/>
  <c r="BX342" i="16"/>
  <c r="CZ342" i="16" s="1"/>
  <c r="W343" i="16" s="1"/>
  <c r="W346" i="16" s="1"/>
  <c r="W348" i="16" s="1"/>
  <c r="BV342" i="16"/>
  <c r="CX342" i="16" s="1"/>
  <c r="O343" i="16" s="1"/>
  <c r="O346" i="16" s="1"/>
  <c r="O348" i="16" s="1"/>
  <c r="BT342" i="16"/>
  <c r="CV342" i="16" s="1"/>
  <c r="M343" i="16" s="1"/>
  <c r="M346" i="16" s="1"/>
  <c r="M348" i="16" s="1"/>
  <c r="BR342" i="16"/>
  <c r="CT342" i="16" s="1"/>
  <c r="K343" i="16" s="1"/>
  <c r="K346" i="16" s="1"/>
  <c r="K348" i="16" s="1"/>
  <c r="BP342" i="16"/>
  <c r="CR342" i="16" s="1"/>
  <c r="I343" i="16" s="1"/>
  <c r="BN342" i="16"/>
  <c r="CP342" i="16" s="1"/>
  <c r="G343" i="16" s="1"/>
  <c r="BG342" i="16"/>
  <c r="BK342" i="16" s="1"/>
  <c r="BZ342" i="16"/>
  <c r="DB342" i="16" s="1"/>
  <c r="AE343" i="16" s="1"/>
  <c r="AE346" i="16" s="1"/>
  <c r="AE348" i="16" s="1"/>
  <c r="CH342" i="16"/>
  <c r="DJ342" i="16" s="1"/>
  <c r="AM343" i="16" s="1"/>
  <c r="AM346" i="16" s="1"/>
  <c r="AM348" i="16" s="1"/>
  <c r="CD342" i="16"/>
  <c r="DF342" i="16" s="1"/>
  <c r="AI343" i="16" s="1"/>
  <c r="AI346" i="16" s="1"/>
  <c r="AI348" i="16" s="1"/>
  <c r="E59" i="13"/>
  <c r="BK338" i="16"/>
  <c r="BK340" i="16" l="1"/>
  <c r="G346" i="16"/>
  <c r="Q343" i="16"/>
  <c r="S343" i="16" s="1"/>
  <c r="U343" i="16" s="1"/>
  <c r="I346" i="16"/>
  <c r="Y343" i="16"/>
  <c r="AA343" i="16" s="1"/>
  <c r="AC343" i="16" s="1"/>
  <c r="C505" i="16"/>
  <c r="C508" i="16" l="1"/>
  <c r="I348" i="16"/>
  <c r="Y348" i="16" s="1"/>
  <c r="AA348" i="16" s="1"/>
  <c r="AC348" i="16" s="1"/>
  <c r="Y346" i="16"/>
  <c r="AA346" i="16" s="1"/>
  <c r="AC346" i="16" s="1"/>
  <c r="AU343" i="16"/>
  <c r="AW343" i="16" s="1"/>
  <c r="BA343" i="16" s="1"/>
  <c r="BI343" i="16" s="1"/>
  <c r="AO343" i="16"/>
  <c r="AQ343" i="16" s="1"/>
  <c r="AY343" i="16" s="1"/>
  <c r="BG343" i="16" s="1"/>
  <c r="G348" i="16"/>
  <c r="Q348" i="16" s="1"/>
  <c r="S348" i="16" s="1"/>
  <c r="U348" i="16" s="1"/>
  <c r="Q346" i="16"/>
  <c r="S346" i="16" s="1"/>
  <c r="U346" i="16" s="1"/>
  <c r="AU348" i="16" l="1"/>
  <c r="AW348" i="16" s="1"/>
  <c r="BA348" i="16" s="1"/>
  <c r="AO348" i="16"/>
  <c r="AQ348" i="16" s="1"/>
  <c r="AY348" i="16" s="1"/>
  <c r="BG344" i="16"/>
  <c r="C60" i="13"/>
  <c r="BK343" i="16"/>
  <c r="AO346" i="16"/>
  <c r="AQ346" i="16" s="1"/>
  <c r="AY346" i="16" s="1"/>
  <c r="AU346" i="16"/>
  <c r="AW346" i="16" s="1"/>
  <c r="BA346" i="16" s="1"/>
  <c r="BI344" i="16"/>
  <c r="D60" i="13"/>
  <c r="C510" i="16"/>
  <c r="BI346" i="16" l="1"/>
  <c r="CJ346" i="16"/>
  <c r="CJ347" i="16" s="1"/>
  <c r="CF346" i="16"/>
  <c r="CF347" i="16" s="1"/>
  <c r="CB346" i="16"/>
  <c r="CB347" i="16" s="1"/>
  <c r="BT348" i="16"/>
  <c r="CV348" i="16" s="1"/>
  <c r="M349" i="16" s="1"/>
  <c r="M352" i="16" s="1"/>
  <c r="M354" i="16" s="1"/>
  <c r="BR348" i="16"/>
  <c r="CT348" i="16" s="1"/>
  <c r="K349" i="16" s="1"/>
  <c r="K352" i="16" s="1"/>
  <c r="K354" i="16" s="1"/>
  <c r="CH348" i="16"/>
  <c r="DJ348" i="16" s="1"/>
  <c r="AM349" i="16" s="1"/>
  <c r="AM352" i="16" s="1"/>
  <c r="AM354" i="16" s="1"/>
  <c r="BN348" i="16"/>
  <c r="CP348" i="16" s="1"/>
  <c r="G349" i="16" s="1"/>
  <c r="BG348" i="16"/>
  <c r="BZ348" i="16"/>
  <c r="DB348" i="16" s="1"/>
  <c r="AE349" i="16" s="1"/>
  <c r="AE352" i="16" s="1"/>
  <c r="AE354" i="16" s="1"/>
  <c r="BX348" i="16"/>
  <c r="CZ348" i="16" s="1"/>
  <c r="W349" i="16" s="1"/>
  <c r="W352" i="16" s="1"/>
  <c r="W354" i="16" s="1"/>
  <c r="BV348" i="16"/>
  <c r="CX348" i="16" s="1"/>
  <c r="O349" i="16" s="1"/>
  <c r="O352" i="16" s="1"/>
  <c r="O354" i="16" s="1"/>
  <c r="BP348" i="16"/>
  <c r="CR348" i="16" s="1"/>
  <c r="I349" i="16" s="1"/>
  <c r="CD348" i="16"/>
  <c r="DF348" i="16" s="1"/>
  <c r="AI349" i="16" s="1"/>
  <c r="AI352" i="16" s="1"/>
  <c r="AI354" i="16" s="1"/>
  <c r="C511" i="16"/>
  <c r="BX346" i="16"/>
  <c r="BX347" i="16" s="1"/>
  <c r="BV346" i="16"/>
  <c r="BV347" i="16" s="1"/>
  <c r="BT346" i="16"/>
  <c r="BT347" i="16" s="1"/>
  <c r="BN346" i="16"/>
  <c r="BN347" i="16" s="1"/>
  <c r="CD346" i="16"/>
  <c r="CD347" i="16" s="1"/>
  <c r="BZ346" i="16"/>
  <c r="BZ347" i="16" s="1"/>
  <c r="BR346" i="16"/>
  <c r="BR347" i="16" s="1"/>
  <c r="BG346" i="16"/>
  <c r="BK346" i="16" s="1"/>
  <c r="CH346" i="16"/>
  <c r="CH347" i="16" s="1"/>
  <c r="BP346" i="16"/>
  <c r="BP347" i="16" s="1"/>
  <c r="E60" i="13"/>
  <c r="BK344" i="16"/>
  <c r="BI348" i="16"/>
  <c r="CJ348" i="16"/>
  <c r="DL348" i="16" s="1"/>
  <c r="AS349" i="16" s="1"/>
  <c r="AS352" i="16" s="1"/>
  <c r="AS354" i="16" s="1"/>
  <c r="CF348" i="16"/>
  <c r="DH348" i="16" s="1"/>
  <c r="AK349" i="16" s="1"/>
  <c r="AK352" i="16" s="1"/>
  <c r="AK354" i="16" s="1"/>
  <c r="CB348" i="16"/>
  <c r="DD348" i="16" s="1"/>
  <c r="AG349" i="16" s="1"/>
  <c r="AG352" i="16" s="1"/>
  <c r="AG354" i="16" s="1"/>
  <c r="I352" i="16" l="1"/>
  <c r="Y349" i="16"/>
  <c r="AA349" i="16" s="1"/>
  <c r="AC349" i="16" s="1"/>
  <c r="BK348" i="16"/>
  <c r="G352" i="16"/>
  <c r="Q349" i="16"/>
  <c r="S349" i="16" s="1"/>
  <c r="U349" i="16" s="1"/>
  <c r="C514" i="16"/>
  <c r="C516" i="16" l="1"/>
  <c r="AU349" i="16"/>
  <c r="AW349" i="16" s="1"/>
  <c r="BA349" i="16" s="1"/>
  <c r="BI349" i="16" s="1"/>
  <c r="AO349" i="16"/>
  <c r="AQ349" i="16" s="1"/>
  <c r="AY349" i="16" s="1"/>
  <c r="BG349" i="16" s="1"/>
  <c r="G354" i="16"/>
  <c r="Q354" i="16" s="1"/>
  <c r="S354" i="16" s="1"/>
  <c r="U354" i="16" s="1"/>
  <c r="Q352" i="16"/>
  <c r="S352" i="16" s="1"/>
  <c r="U352" i="16" s="1"/>
  <c r="I354" i="16"/>
  <c r="Y354" i="16" s="1"/>
  <c r="AA354" i="16" s="1"/>
  <c r="AC354" i="16" s="1"/>
  <c r="Y352" i="16"/>
  <c r="AA352" i="16" s="1"/>
  <c r="AC352" i="16" s="1"/>
  <c r="AU352" i="16" l="1"/>
  <c r="AW352" i="16" s="1"/>
  <c r="BA352" i="16" s="1"/>
  <c r="AO352" i="16"/>
  <c r="AQ352" i="16" s="1"/>
  <c r="AY352" i="16" s="1"/>
  <c r="BG350" i="16"/>
  <c r="C61" i="13"/>
  <c r="BK349" i="16"/>
  <c r="AU354" i="16"/>
  <c r="AW354" i="16" s="1"/>
  <c r="BA354" i="16" s="1"/>
  <c r="AO354" i="16"/>
  <c r="AQ354" i="16" s="1"/>
  <c r="AY354" i="16" s="1"/>
  <c r="BI350" i="16"/>
  <c r="D61" i="13"/>
  <c r="C517" i="16"/>
  <c r="C520" i="16" l="1"/>
  <c r="BZ354" i="16"/>
  <c r="DB354" i="16" s="1"/>
  <c r="AE355" i="16" s="1"/>
  <c r="AE358" i="16" s="1"/>
  <c r="AE360" i="16" s="1"/>
  <c r="BV354" i="16"/>
  <c r="CX354" i="16" s="1"/>
  <c r="O355" i="16" s="1"/>
  <c r="O358" i="16" s="1"/>
  <c r="O360" i="16" s="1"/>
  <c r="BT354" i="16"/>
  <c r="CV354" i="16" s="1"/>
  <c r="M355" i="16" s="1"/>
  <c r="M358" i="16" s="1"/>
  <c r="M360" i="16" s="1"/>
  <c r="BR354" i="16"/>
  <c r="CT354" i="16" s="1"/>
  <c r="K355" i="16" s="1"/>
  <c r="K358" i="16" s="1"/>
  <c r="K360" i="16" s="1"/>
  <c r="BP354" i="16"/>
  <c r="CR354" i="16" s="1"/>
  <c r="I355" i="16" s="1"/>
  <c r="BN354" i="16"/>
  <c r="CP354" i="16" s="1"/>
  <c r="G355" i="16" s="1"/>
  <c r="BX354" i="16"/>
  <c r="CZ354" i="16" s="1"/>
  <c r="W355" i="16" s="1"/>
  <c r="W358" i="16" s="1"/>
  <c r="W360" i="16" s="1"/>
  <c r="BG354" i="16"/>
  <c r="CH354" i="16"/>
  <c r="DJ354" i="16" s="1"/>
  <c r="AM355" i="16" s="1"/>
  <c r="AM358" i="16" s="1"/>
  <c r="AM360" i="16" s="1"/>
  <c r="CD354" i="16"/>
  <c r="DF354" i="16" s="1"/>
  <c r="AI355" i="16" s="1"/>
  <c r="AI358" i="16" s="1"/>
  <c r="AI360" i="16" s="1"/>
  <c r="CJ354" i="16"/>
  <c r="DL354" i="16" s="1"/>
  <c r="AS355" i="16" s="1"/>
  <c r="AS358" i="16" s="1"/>
  <c r="AS360" i="16" s="1"/>
  <c r="CB354" i="16"/>
  <c r="DD354" i="16" s="1"/>
  <c r="AG355" i="16" s="1"/>
  <c r="AG358" i="16" s="1"/>
  <c r="AG360" i="16" s="1"/>
  <c r="CF354" i="16"/>
  <c r="DH354" i="16" s="1"/>
  <c r="AK355" i="16" s="1"/>
  <c r="AK358" i="16" s="1"/>
  <c r="AK360" i="16" s="1"/>
  <c r="BI354" i="16"/>
  <c r="BK350" i="16"/>
  <c r="E61" i="13"/>
  <c r="BT352" i="16"/>
  <c r="BT353" i="16" s="1"/>
  <c r="BR352" i="16"/>
  <c r="BR353" i="16" s="1"/>
  <c r="BP352" i="16"/>
  <c r="BP353" i="16" s="1"/>
  <c r="BG352" i="16"/>
  <c r="CH352" i="16"/>
  <c r="CH353" i="16" s="1"/>
  <c r="CD352" i="16"/>
  <c r="CD353" i="16" s="1"/>
  <c r="BX352" i="16"/>
  <c r="BX353" i="16" s="1"/>
  <c r="BN352" i="16"/>
  <c r="BN353" i="16" s="1"/>
  <c r="BZ352" i="16"/>
  <c r="BZ353" i="16" s="1"/>
  <c r="BV352" i="16"/>
  <c r="BV353" i="16" s="1"/>
  <c r="BI352" i="16"/>
  <c r="CJ352" i="16"/>
  <c r="CJ353" i="16" s="1"/>
  <c r="CF352" i="16"/>
  <c r="CF353" i="16" s="1"/>
  <c r="CB352" i="16"/>
  <c r="CB353" i="16" s="1"/>
  <c r="BK354" i="16" l="1"/>
  <c r="BK352" i="16"/>
  <c r="G358" i="16"/>
  <c r="Q355" i="16"/>
  <c r="S355" i="16" s="1"/>
  <c r="U355" i="16" s="1"/>
  <c r="I358" i="16"/>
  <c r="Y355" i="16"/>
  <c r="AA355" i="16" s="1"/>
  <c r="AC355" i="16" s="1"/>
  <c r="C522" i="16"/>
  <c r="C523" i="16" l="1"/>
  <c r="I360" i="16"/>
  <c r="Y360" i="16" s="1"/>
  <c r="AA360" i="16" s="1"/>
  <c r="AC360" i="16" s="1"/>
  <c r="Y358" i="16"/>
  <c r="AA358" i="16" s="1"/>
  <c r="AC358" i="16" s="1"/>
  <c r="AU355" i="16"/>
  <c r="AW355" i="16" s="1"/>
  <c r="BA355" i="16" s="1"/>
  <c r="BI355" i="16" s="1"/>
  <c r="AO355" i="16"/>
  <c r="AQ355" i="16" s="1"/>
  <c r="AY355" i="16" s="1"/>
  <c r="BG355" i="16" s="1"/>
  <c r="G360" i="16"/>
  <c r="Q360" i="16" s="1"/>
  <c r="S360" i="16" s="1"/>
  <c r="U360" i="16" s="1"/>
  <c r="Q358" i="16"/>
  <c r="S358" i="16" s="1"/>
  <c r="U358" i="16" s="1"/>
  <c r="AU358" i="16" l="1"/>
  <c r="AW358" i="16" s="1"/>
  <c r="BA358" i="16" s="1"/>
  <c r="AO358" i="16"/>
  <c r="AQ358" i="16" s="1"/>
  <c r="AY358" i="16" s="1"/>
  <c r="BK355" i="16"/>
  <c r="BG356" i="16"/>
  <c r="C62" i="13"/>
  <c r="AU360" i="16"/>
  <c r="AW360" i="16" s="1"/>
  <c r="BA360" i="16" s="1"/>
  <c r="AO360" i="16"/>
  <c r="AQ360" i="16" s="1"/>
  <c r="AY360" i="16" s="1"/>
  <c r="D62" i="13"/>
  <c r="BI356" i="16"/>
  <c r="C526" i="16"/>
  <c r="C528" i="16" l="1"/>
  <c r="CF360" i="16"/>
  <c r="DH360" i="16" s="1"/>
  <c r="AK361" i="16" s="1"/>
  <c r="AK364" i="16" s="1"/>
  <c r="AK366" i="16" s="1"/>
  <c r="CJ360" i="16"/>
  <c r="DL360" i="16" s="1"/>
  <c r="AS361" i="16" s="1"/>
  <c r="AS364" i="16" s="1"/>
  <c r="AS366" i="16" s="1"/>
  <c r="BI360" i="16"/>
  <c r="CB360" i="16"/>
  <c r="DD360" i="16" s="1"/>
  <c r="AG361" i="16" s="1"/>
  <c r="AG364" i="16" s="1"/>
  <c r="AG366" i="16" s="1"/>
  <c r="BZ358" i="16"/>
  <c r="BZ359" i="16" s="1"/>
  <c r="BT358" i="16"/>
  <c r="BT359" i="16" s="1"/>
  <c r="BR358" i="16"/>
  <c r="BR359" i="16" s="1"/>
  <c r="BG358" i="16"/>
  <c r="CH358" i="16"/>
  <c r="CH359" i="16" s="1"/>
  <c r="CD358" i="16"/>
  <c r="CD359" i="16" s="1"/>
  <c r="BP358" i="16"/>
  <c r="BP359" i="16" s="1"/>
  <c r="BX358" i="16"/>
  <c r="BX359" i="16" s="1"/>
  <c r="BN358" i="16"/>
  <c r="BN359" i="16" s="1"/>
  <c r="BV358" i="16"/>
  <c r="BV359" i="16" s="1"/>
  <c r="BR360" i="16"/>
  <c r="CT360" i="16" s="1"/>
  <c r="K361" i="16" s="1"/>
  <c r="K364" i="16" s="1"/>
  <c r="K366" i="16" s="1"/>
  <c r="CD360" i="16"/>
  <c r="DF360" i="16" s="1"/>
  <c r="AI361" i="16" s="1"/>
  <c r="AI364" i="16" s="1"/>
  <c r="AI366" i="16" s="1"/>
  <c r="BN360" i="16"/>
  <c r="CP360" i="16" s="1"/>
  <c r="G361" i="16" s="1"/>
  <c r="BP360" i="16"/>
  <c r="CR360" i="16" s="1"/>
  <c r="I361" i="16" s="1"/>
  <c r="CH360" i="16"/>
  <c r="DJ360" i="16" s="1"/>
  <c r="AM361" i="16" s="1"/>
  <c r="AM364" i="16" s="1"/>
  <c r="AM366" i="16" s="1"/>
  <c r="BX360" i="16"/>
  <c r="CZ360" i="16" s="1"/>
  <c r="W361" i="16" s="1"/>
  <c r="W364" i="16" s="1"/>
  <c r="W366" i="16" s="1"/>
  <c r="BT360" i="16"/>
  <c r="CV360" i="16" s="1"/>
  <c r="M361" i="16" s="1"/>
  <c r="M364" i="16" s="1"/>
  <c r="M366" i="16" s="1"/>
  <c r="BZ360" i="16"/>
  <c r="DB360" i="16" s="1"/>
  <c r="AE361" i="16" s="1"/>
  <c r="AE364" i="16" s="1"/>
  <c r="AE366" i="16" s="1"/>
  <c r="BV360" i="16"/>
  <c r="CX360" i="16" s="1"/>
  <c r="O361" i="16" s="1"/>
  <c r="O364" i="16" s="1"/>
  <c r="O366" i="16" s="1"/>
  <c r="BG360" i="16"/>
  <c r="BK356" i="16"/>
  <c r="E62" i="13"/>
  <c r="CB358" i="16"/>
  <c r="CB359" i="16" s="1"/>
  <c r="BI358" i="16"/>
  <c r="CJ358" i="16"/>
  <c r="CJ359" i="16" s="1"/>
  <c r="CF358" i="16"/>
  <c r="CF359" i="16" s="1"/>
  <c r="BK360" i="16" l="1"/>
  <c r="G364" i="16"/>
  <c r="Q361" i="16"/>
  <c r="S361" i="16" s="1"/>
  <c r="U361" i="16" s="1"/>
  <c r="BK358" i="16"/>
  <c r="I364" i="16"/>
  <c r="Y361" i="16"/>
  <c r="AA361" i="16" s="1"/>
  <c r="AC361" i="16" s="1"/>
  <c r="C529" i="16"/>
  <c r="C532" i="16" l="1"/>
  <c r="I366" i="16"/>
  <c r="Y366" i="16" s="1"/>
  <c r="AA366" i="16" s="1"/>
  <c r="AC366" i="16" s="1"/>
  <c r="Y364" i="16"/>
  <c r="AA364" i="16" s="1"/>
  <c r="AC364" i="16" s="1"/>
  <c r="AO361" i="16"/>
  <c r="AQ361" i="16" s="1"/>
  <c r="AY361" i="16" s="1"/>
  <c r="BG361" i="16" s="1"/>
  <c r="AU361" i="16"/>
  <c r="AW361" i="16" s="1"/>
  <c r="BA361" i="16" s="1"/>
  <c r="BI361" i="16" s="1"/>
  <c r="G366" i="16"/>
  <c r="Q366" i="16" s="1"/>
  <c r="S366" i="16" s="1"/>
  <c r="U366" i="16" s="1"/>
  <c r="Q364" i="16"/>
  <c r="S364" i="16" s="1"/>
  <c r="U364" i="16" s="1"/>
  <c r="BG362" i="16" l="1"/>
  <c r="C63" i="13"/>
  <c r="BK361" i="16"/>
  <c r="AO366" i="16"/>
  <c r="AQ366" i="16" s="1"/>
  <c r="AY366" i="16" s="1"/>
  <c r="AU366" i="16"/>
  <c r="AW366" i="16" s="1"/>
  <c r="BA366" i="16" s="1"/>
  <c r="AO364" i="16"/>
  <c r="AQ364" i="16" s="1"/>
  <c r="AY364" i="16" s="1"/>
  <c r="AU364" i="16"/>
  <c r="AW364" i="16" s="1"/>
  <c r="BA364" i="16" s="1"/>
  <c r="BI362" i="16"/>
  <c r="D63" i="13"/>
  <c r="C534" i="16"/>
  <c r="C535" i="16" l="1"/>
  <c r="CJ366" i="16"/>
  <c r="DL366" i="16" s="1"/>
  <c r="AS367" i="16" s="1"/>
  <c r="AS370" i="16" s="1"/>
  <c r="AS372" i="16" s="1"/>
  <c r="CF366" i="16"/>
  <c r="DH366" i="16" s="1"/>
  <c r="AK367" i="16" s="1"/>
  <c r="AK370" i="16" s="1"/>
  <c r="AK372" i="16" s="1"/>
  <c r="BI366" i="16"/>
  <c r="CB366" i="16"/>
  <c r="DD366" i="16" s="1"/>
  <c r="AG367" i="16" s="1"/>
  <c r="AG370" i="16" s="1"/>
  <c r="AG372" i="16" s="1"/>
  <c r="BI364" i="16"/>
  <c r="CJ364" i="16"/>
  <c r="CJ365" i="16" s="1"/>
  <c r="CF364" i="16"/>
  <c r="CF365" i="16" s="1"/>
  <c r="CB364" i="16"/>
  <c r="CB365" i="16" s="1"/>
  <c r="BP364" i="16"/>
  <c r="BP365" i="16" s="1"/>
  <c r="CH364" i="16"/>
  <c r="CH365" i="16" s="1"/>
  <c r="BN364" i="16"/>
  <c r="BN365" i="16" s="1"/>
  <c r="CD364" i="16"/>
  <c r="CD365" i="16" s="1"/>
  <c r="BZ364" i="16"/>
  <c r="BZ365" i="16" s="1"/>
  <c r="BX364" i="16"/>
  <c r="BX365" i="16" s="1"/>
  <c r="BT364" i="16"/>
  <c r="BT365" i="16" s="1"/>
  <c r="BV364" i="16"/>
  <c r="BV365" i="16" s="1"/>
  <c r="BG364" i="16"/>
  <c r="BR364" i="16"/>
  <c r="BR365" i="16" s="1"/>
  <c r="BN366" i="16"/>
  <c r="CP366" i="16" s="1"/>
  <c r="G367" i="16" s="1"/>
  <c r="BG366" i="16"/>
  <c r="BK366" i="16" s="1"/>
  <c r="CD366" i="16"/>
  <c r="DF366" i="16" s="1"/>
  <c r="AI367" i="16" s="1"/>
  <c r="AI370" i="16" s="1"/>
  <c r="AI372" i="16" s="1"/>
  <c r="BP366" i="16"/>
  <c r="CR366" i="16" s="1"/>
  <c r="I367" i="16" s="1"/>
  <c r="BX366" i="16"/>
  <c r="CZ366" i="16" s="1"/>
  <c r="W367" i="16" s="1"/>
  <c r="W370" i="16" s="1"/>
  <c r="W372" i="16" s="1"/>
  <c r="CH366" i="16"/>
  <c r="DJ366" i="16" s="1"/>
  <c r="AM367" i="16" s="1"/>
  <c r="AM370" i="16" s="1"/>
  <c r="AM372" i="16" s="1"/>
  <c r="BZ366" i="16"/>
  <c r="DB366" i="16" s="1"/>
  <c r="AE367" i="16" s="1"/>
  <c r="AE370" i="16" s="1"/>
  <c r="AE372" i="16" s="1"/>
  <c r="BV366" i="16"/>
  <c r="CX366" i="16" s="1"/>
  <c r="O367" i="16" s="1"/>
  <c r="O370" i="16" s="1"/>
  <c r="O372" i="16" s="1"/>
  <c r="BT366" i="16"/>
  <c r="CV366" i="16" s="1"/>
  <c r="M367" i="16" s="1"/>
  <c r="M370" i="16" s="1"/>
  <c r="M372" i="16" s="1"/>
  <c r="BR366" i="16"/>
  <c r="CT366" i="16" s="1"/>
  <c r="K367" i="16" s="1"/>
  <c r="K370" i="16" s="1"/>
  <c r="K372" i="16" s="1"/>
  <c r="BK362" i="16"/>
  <c r="E63" i="13"/>
  <c r="G370" i="16" l="1"/>
  <c r="Q367" i="16"/>
  <c r="S367" i="16" s="1"/>
  <c r="U367" i="16" s="1"/>
  <c r="I370" i="16"/>
  <c r="Y367" i="16"/>
  <c r="AA367" i="16" s="1"/>
  <c r="AC367" i="16" s="1"/>
  <c r="BK364" i="16"/>
  <c r="C538" i="16"/>
  <c r="C540" i="16" l="1"/>
  <c r="I372" i="16"/>
  <c r="Y372" i="16" s="1"/>
  <c r="AA372" i="16" s="1"/>
  <c r="AC372" i="16" s="1"/>
  <c r="Y370" i="16"/>
  <c r="AA370" i="16" s="1"/>
  <c r="AC370" i="16" s="1"/>
  <c r="AO367" i="16"/>
  <c r="AQ367" i="16" s="1"/>
  <c r="AY367" i="16" s="1"/>
  <c r="BG367" i="16" s="1"/>
  <c r="AU367" i="16"/>
  <c r="AW367" i="16" s="1"/>
  <c r="BA367" i="16" s="1"/>
  <c r="BI367" i="16" s="1"/>
  <c r="G372" i="16"/>
  <c r="Q372" i="16" s="1"/>
  <c r="S372" i="16" s="1"/>
  <c r="U372" i="16" s="1"/>
  <c r="Q370" i="16"/>
  <c r="S370" i="16" s="1"/>
  <c r="U370" i="16" s="1"/>
  <c r="AU372" i="16" l="1"/>
  <c r="AW372" i="16" s="1"/>
  <c r="BA372" i="16" s="1"/>
  <c r="AO372" i="16"/>
  <c r="AQ372" i="16" s="1"/>
  <c r="AY372" i="16" s="1"/>
  <c r="AO370" i="16"/>
  <c r="AQ370" i="16" s="1"/>
  <c r="AY370" i="16" s="1"/>
  <c r="AU370" i="16"/>
  <c r="AW370" i="16" s="1"/>
  <c r="BA370" i="16" s="1"/>
  <c r="BI368" i="16"/>
  <c r="D64" i="13"/>
  <c r="BG368" i="16"/>
  <c r="C64" i="13"/>
  <c r="BK367" i="16"/>
  <c r="C541" i="16"/>
  <c r="BK368" i="16" l="1"/>
  <c r="E64" i="13"/>
  <c r="BZ372" i="16"/>
  <c r="DB372" i="16" s="1"/>
  <c r="AE373" i="16" s="1"/>
  <c r="AE376" i="16" s="1"/>
  <c r="AE378" i="16" s="1"/>
  <c r="BT372" i="16"/>
  <c r="CV372" i="16" s="1"/>
  <c r="M373" i="16" s="1"/>
  <c r="M376" i="16" s="1"/>
  <c r="M378" i="16" s="1"/>
  <c r="CH372" i="16"/>
  <c r="DJ372" i="16" s="1"/>
  <c r="AM373" i="16" s="1"/>
  <c r="AM376" i="16" s="1"/>
  <c r="AM378" i="16" s="1"/>
  <c r="BV372" i="16"/>
  <c r="CX372" i="16" s="1"/>
  <c r="O373" i="16" s="1"/>
  <c r="O376" i="16" s="1"/>
  <c r="O378" i="16" s="1"/>
  <c r="BR372" i="16"/>
  <c r="CT372" i="16" s="1"/>
  <c r="K373" i="16" s="1"/>
  <c r="K376" i="16" s="1"/>
  <c r="K378" i="16" s="1"/>
  <c r="BG372" i="16"/>
  <c r="BX372" i="16"/>
  <c r="CZ372" i="16" s="1"/>
  <c r="W373" i="16" s="1"/>
  <c r="W376" i="16" s="1"/>
  <c r="W378" i="16" s="1"/>
  <c r="BN372" i="16"/>
  <c r="CP372" i="16" s="1"/>
  <c r="G373" i="16" s="1"/>
  <c r="CD372" i="16"/>
  <c r="DF372" i="16" s="1"/>
  <c r="AI373" i="16" s="1"/>
  <c r="AI376" i="16" s="1"/>
  <c r="AI378" i="16" s="1"/>
  <c r="BP372" i="16"/>
  <c r="CR372" i="16" s="1"/>
  <c r="I373" i="16" s="1"/>
  <c r="C544" i="16"/>
  <c r="BI370" i="16"/>
  <c r="CJ370" i="16"/>
  <c r="CJ371" i="16" s="1"/>
  <c r="CB370" i="16"/>
  <c r="CB371" i="16" s="1"/>
  <c r="CF370" i="16"/>
  <c r="CF371" i="16" s="1"/>
  <c r="CD370" i="16"/>
  <c r="CD371" i="16" s="1"/>
  <c r="BR370" i="16"/>
  <c r="BR371" i="16" s="1"/>
  <c r="BP370" i="16"/>
  <c r="BP371" i="16" s="1"/>
  <c r="BZ370" i="16"/>
  <c r="BZ371" i="16" s="1"/>
  <c r="BV370" i="16"/>
  <c r="BV371" i="16" s="1"/>
  <c r="BT370" i="16"/>
  <c r="BT371" i="16" s="1"/>
  <c r="BN370" i="16"/>
  <c r="BN371" i="16" s="1"/>
  <c r="BX370" i="16"/>
  <c r="BX371" i="16" s="1"/>
  <c r="BG370" i="16"/>
  <c r="CH370" i="16"/>
  <c r="CH371" i="16" s="1"/>
  <c r="CF372" i="16"/>
  <c r="DH372" i="16" s="1"/>
  <c r="AK373" i="16" s="1"/>
  <c r="AK376" i="16" s="1"/>
  <c r="AK378" i="16" s="1"/>
  <c r="CJ372" i="16"/>
  <c r="DL372" i="16" s="1"/>
  <c r="AS373" i="16" s="1"/>
  <c r="AS376" i="16" s="1"/>
  <c r="AS378" i="16" s="1"/>
  <c r="CB372" i="16"/>
  <c r="DD372" i="16" s="1"/>
  <c r="AG373" i="16" s="1"/>
  <c r="AG376" i="16" s="1"/>
  <c r="AG378" i="16" s="1"/>
  <c r="BI372" i="16"/>
  <c r="BK372" i="16" l="1"/>
  <c r="C546" i="16"/>
  <c r="I376" i="16"/>
  <c r="Y373" i="16"/>
  <c r="AA373" i="16" s="1"/>
  <c r="AC373" i="16" s="1"/>
  <c r="BK370" i="16"/>
  <c r="G376" i="16"/>
  <c r="Q373" i="16"/>
  <c r="S373" i="16" s="1"/>
  <c r="U373" i="16" s="1"/>
  <c r="AO373" i="16" l="1"/>
  <c r="AQ373" i="16" s="1"/>
  <c r="AY373" i="16" s="1"/>
  <c r="BG373" i="16" s="1"/>
  <c r="AU373" i="16"/>
  <c r="AW373" i="16" s="1"/>
  <c r="BA373" i="16" s="1"/>
  <c r="BI373" i="16" s="1"/>
  <c r="G378" i="16"/>
  <c r="Q378" i="16" s="1"/>
  <c r="S378" i="16" s="1"/>
  <c r="U378" i="16" s="1"/>
  <c r="Q376" i="16"/>
  <c r="S376" i="16" s="1"/>
  <c r="U376" i="16" s="1"/>
  <c r="I378" i="16"/>
  <c r="Y378" i="16" s="1"/>
  <c r="AA378" i="16" s="1"/>
  <c r="AC378" i="16" s="1"/>
  <c r="Y376" i="16"/>
  <c r="AA376" i="16" s="1"/>
  <c r="AC376" i="16" s="1"/>
  <c r="C547" i="16"/>
  <c r="C550" i="16" l="1"/>
  <c r="AO376" i="16"/>
  <c r="AQ376" i="16" s="1"/>
  <c r="AY376" i="16" s="1"/>
  <c r="AU376" i="16"/>
  <c r="AW376" i="16" s="1"/>
  <c r="BA376" i="16" s="1"/>
  <c r="AO378" i="16"/>
  <c r="AQ378" i="16" s="1"/>
  <c r="AY378" i="16" s="1"/>
  <c r="AU378" i="16"/>
  <c r="AW378" i="16" s="1"/>
  <c r="BA378" i="16" s="1"/>
  <c r="BI374" i="16"/>
  <c r="D65" i="13"/>
  <c r="BG374" i="16"/>
  <c r="C65" i="13"/>
  <c r="BK373" i="16"/>
  <c r="BX378" i="16" l="1"/>
  <c r="CZ378" i="16" s="1"/>
  <c r="W379" i="16" s="1"/>
  <c r="W382" i="16" s="1"/>
  <c r="W384" i="16" s="1"/>
  <c r="CH378" i="16"/>
  <c r="DJ378" i="16" s="1"/>
  <c r="AM379" i="16" s="1"/>
  <c r="AM382" i="16" s="1"/>
  <c r="AM384" i="16" s="1"/>
  <c r="BV378" i="16"/>
  <c r="CX378" i="16" s="1"/>
  <c r="O379" i="16" s="1"/>
  <c r="O382" i="16" s="1"/>
  <c r="O384" i="16" s="1"/>
  <c r="BR378" i="16"/>
  <c r="CT378" i="16" s="1"/>
  <c r="K379" i="16" s="1"/>
  <c r="K382" i="16" s="1"/>
  <c r="K384" i="16" s="1"/>
  <c r="BP378" i="16"/>
  <c r="CR378" i="16" s="1"/>
  <c r="I379" i="16" s="1"/>
  <c r="BN378" i="16"/>
  <c r="CP378" i="16" s="1"/>
  <c r="G379" i="16" s="1"/>
  <c r="BG378" i="16"/>
  <c r="BT378" i="16"/>
  <c r="CV378" i="16" s="1"/>
  <c r="M379" i="16" s="1"/>
  <c r="M382" i="16" s="1"/>
  <c r="M384" i="16" s="1"/>
  <c r="CD378" i="16"/>
  <c r="DF378" i="16" s="1"/>
  <c r="AI379" i="16" s="1"/>
  <c r="AI382" i="16" s="1"/>
  <c r="AI384" i="16" s="1"/>
  <c r="BZ378" i="16"/>
  <c r="DB378" i="16" s="1"/>
  <c r="AE379" i="16" s="1"/>
  <c r="AE382" i="16" s="1"/>
  <c r="AE384" i="16" s="1"/>
  <c r="BG376" i="16"/>
  <c r="BX376" i="16"/>
  <c r="BX377" i="16" s="1"/>
  <c r="BV376" i="16"/>
  <c r="BV377" i="16" s="1"/>
  <c r="BP376" i="16"/>
  <c r="BP377" i="16" s="1"/>
  <c r="BT376" i="16"/>
  <c r="BT377" i="16" s="1"/>
  <c r="BR376" i="16"/>
  <c r="BR377" i="16" s="1"/>
  <c r="CH376" i="16"/>
  <c r="CH377" i="16" s="1"/>
  <c r="BN376" i="16"/>
  <c r="BN377" i="16" s="1"/>
  <c r="CD376" i="16"/>
  <c r="CD377" i="16" s="1"/>
  <c r="BZ376" i="16"/>
  <c r="BZ377" i="16" s="1"/>
  <c r="BK374" i="16"/>
  <c r="E65" i="13"/>
  <c r="CJ378" i="16"/>
  <c r="DL378" i="16" s="1"/>
  <c r="AS379" i="16" s="1"/>
  <c r="AS382" i="16" s="1"/>
  <c r="AS384" i="16" s="1"/>
  <c r="CF378" i="16"/>
  <c r="DH378" i="16" s="1"/>
  <c r="AK379" i="16" s="1"/>
  <c r="AK382" i="16" s="1"/>
  <c r="AK384" i="16" s="1"/>
  <c r="BI378" i="16"/>
  <c r="CB378" i="16"/>
  <c r="DD378" i="16" s="1"/>
  <c r="AG379" i="16" s="1"/>
  <c r="AG382" i="16" s="1"/>
  <c r="AG384" i="16" s="1"/>
  <c r="BI376" i="16"/>
  <c r="CJ376" i="16"/>
  <c r="CJ377" i="16" s="1"/>
  <c r="CF376" i="16"/>
  <c r="CF377" i="16" s="1"/>
  <c r="CB376" i="16"/>
  <c r="CB377" i="16" s="1"/>
  <c r="C552" i="16"/>
  <c r="C553" i="16" l="1"/>
  <c r="G382" i="16"/>
  <c r="Q379" i="16"/>
  <c r="S379" i="16" s="1"/>
  <c r="U379" i="16" s="1"/>
  <c r="BK378" i="16"/>
  <c r="BK376" i="16"/>
  <c r="I382" i="16"/>
  <c r="Y379" i="16"/>
  <c r="AA379" i="16" s="1"/>
  <c r="AC379" i="16" s="1"/>
  <c r="I384" i="16" l="1"/>
  <c r="Y384" i="16" s="1"/>
  <c r="AA384" i="16" s="1"/>
  <c r="AC384" i="16" s="1"/>
  <c r="Y382" i="16"/>
  <c r="AA382" i="16" s="1"/>
  <c r="AC382" i="16" s="1"/>
  <c r="AO379" i="16"/>
  <c r="AQ379" i="16" s="1"/>
  <c r="AY379" i="16" s="1"/>
  <c r="BG379" i="16" s="1"/>
  <c r="AU379" i="16"/>
  <c r="AW379" i="16" s="1"/>
  <c r="BA379" i="16" s="1"/>
  <c r="BI379" i="16" s="1"/>
  <c r="G384" i="16"/>
  <c r="Q384" i="16" s="1"/>
  <c r="S384" i="16" s="1"/>
  <c r="U384" i="16" s="1"/>
  <c r="Q382" i="16"/>
  <c r="S382" i="16" s="1"/>
  <c r="U382" i="16" s="1"/>
  <c r="C556" i="16"/>
  <c r="BI380" i="16" l="1"/>
  <c r="D66" i="13"/>
  <c r="AU382" i="16"/>
  <c r="AW382" i="16" s="1"/>
  <c r="BA382" i="16" s="1"/>
  <c r="AO382" i="16"/>
  <c r="AQ382" i="16" s="1"/>
  <c r="AY382" i="16" s="1"/>
  <c r="C558" i="16"/>
  <c r="AO384" i="16"/>
  <c r="AQ384" i="16" s="1"/>
  <c r="AY384" i="16" s="1"/>
  <c r="AU384" i="16"/>
  <c r="AW384" i="16" s="1"/>
  <c r="BA384" i="16" s="1"/>
  <c r="BK379" i="16"/>
  <c r="C66" i="13"/>
  <c r="BG380" i="16"/>
  <c r="BZ384" i="16" l="1"/>
  <c r="DB384" i="16" s="1"/>
  <c r="AE385" i="16" s="1"/>
  <c r="AE388" i="16" s="1"/>
  <c r="AE390" i="16" s="1"/>
  <c r="BX384" i="16"/>
  <c r="CZ384" i="16" s="1"/>
  <c r="W385" i="16" s="1"/>
  <c r="W388" i="16" s="1"/>
  <c r="W390" i="16" s="1"/>
  <c r="BV384" i="16"/>
  <c r="CX384" i="16" s="1"/>
  <c r="O385" i="16" s="1"/>
  <c r="O388" i="16" s="1"/>
  <c r="O390" i="16" s="1"/>
  <c r="BR384" i="16"/>
  <c r="CT384" i="16" s="1"/>
  <c r="K385" i="16" s="1"/>
  <c r="K388" i="16" s="1"/>
  <c r="K390" i="16" s="1"/>
  <c r="BT384" i="16"/>
  <c r="CV384" i="16" s="1"/>
  <c r="M385" i="16" s="1"/>
  <c r="M388" i="16" s="1"/>
  <c r="M390" i="16" s="1"/>
  <c r="BN384" i="16"/>
  <c r="CP384" i="16" s="1"/>
  <c r="G385" i="16" s="1"/>
  <c r="BP384" i="16"/>
  <c r="CR384" i="16" s="1"/>
  <c r="I385" i="16" s="1"/>
  <c r="BG384" i="16"/>
  <c r="CD384" i="16"/>
  <c r="DF384" i="16" s="1"/>
  <c r="AI385" i="16" s="1"/>
  <c r="AI388" i="16" s="1"/>
  <c r="AI390" i="16" s="1"/>
  <c r="CH384" i="16"/>
  <c r="DJ384" i="16" s="1"/>
  <c r="AM385" i="16" s="1"/>
  <c r="AM388" i="16" s="1"/>
  <c r="AM390" i="16" s="1"/>
  <c r="C559" i="16"/>
  <c r="BK380" i="16"/>
  <c r="E66" i="13"/>
  <c r="BN382" i="16"/>
  <c r="BN383" i="16" s="1"/>
  <c r="BR382" i="16"/>
  <c r="BR383" i="16" s="1"/>
  <c r="BG382" i="16"/>
  <c r="BZ382" i="16"/>
  <c r="BZ383" i="16" s="1"/>
  <c r="BT382" i="16"/>
  <c r="BT383" i="16" s="1"/>
  <c r="BP382" i="16"/>
  <c r="BP383" i="16" s="1"/>
  <c r="CH382" i="16"/>
  <c r="CH383" i="16" s="1"/>
  <c r="CD382" i="16"/>
  <c r="CD383" i="16" s="1"/>
  <c r="BX382" i="16"/>
  <c r="BX383" i="16" s="1"/>
  <c r="BV382" i="16"/>
  <c r="BV383" i="16" s="1"/>
  <c r="BI384" i="16"/>
  <c r="CJ384" i="16"/>
  <c r="DL384" i="16" s="1"/>
  <c r="AS385" i="16" s="1"/>
  <c r="AS388" i="16" s="1"/>
  <c r="AS390" i="16" s="1"/>
  <c r="CB384" i="16"/>
  <c r="DD384" i="16" s="1"/>
  <c r="AG385" i="16" s="1"/>
  <c r="AG388" i="16" s="1"/>
  <c r="AG390" i="16" s="1"/>
  <c r="CF384" i="16"/>
  <c r="DH384" i="16" s="1"/>
  <c r="AK385" i="16" s="1"/>
  <c r="AK388" i="16" s="1"/>
  <c r="AK390" i="16" s="1"/>
  <c r="CF382" i="16"/>
  <c r="CF383" i="16" s="1"/>
  <c r="CB382" i="16"/>
  <c r="CB383" i="16" s="1"/>
  <c r="BI382" i="16"/>
  <c r="CJ382" i="16"/>
  <c r="CJ383" i="16" s="1"/>
  <c r="C562" i="16" l="1"/>
  <c r="BK384" i="16"/>
  <c r="G388" i="16"/>
  <c r="Q385" i="16"/>
  <c r="S385" i="16" s="1"/>
  <c r="U385" i="16" s="1"/>
  <c r="BK382" i="16"/>
  <c r="I388" i="16"/>
  <c r="Y385" i="16"/>
  <c r="AA385" i="16" s="1"/>
  <c r="AC385" i="16" s="1"/>
  <c r="I390" i="16" l="1"/>
  <c r="Y390" i="16" s="1"/>
  <c r="AA390" i="16" s="1"/>
  <c r="AC390" i="16" s="1"/>
  <c r="Y388" i="16"/>
  <c r="AA388" i="16" s="1"/>
  <c r="AC388" i="16" s="1"/>
  <c r="AU385" i="16"/>
  <c r="AW385" i="16" s="1"/>
  <c r="BA385" i="16" s="1"/>
  <c r="BI385" i="16" s="1"/>
  <c r="AO385" i="16"/>
  <c r="AQ385" i="16" s="1"/>
  <c r="AY385" i="16" s="1"/>
  <c r="BG385" i="16" s="1"/>
  <c r="G390" i="16"/>
  <c r="Q390" i="16" s="1"/>
  <c r="S390" i="16" s="1"/>
  <c r="U390" i="16" s="1"/>
  <c r="Q388" i="16"/>
  <c r="S388" i="16" s="1"/>
  <c r="U388" i="16" s="1"/>
  <c r="C564" i="16"/>
  <c r="AU388" i="16" l="1"/>
  <c r="AW388" i="16" s="1"/>
  <c r="BA388" i="16" s="1"/>
  <c r="AO388" i="16"/>
  <c r="AQ388" i="16" s="1"/>
  <c r="AY388" i="16" s="1"/>
  <c r="AU390" i="16"/>
  <c r="AW390" i="16" s="1"/>
  <c r="BA390" i="16" s="1"/>
  <c r="AO390" i="16"/>
  <c r="AQ390" i="16" s="1"/>
  <c r="AY390" i="16" s="1"/>
  <c r="C565" i="16"/>
  <c r="BK385" i="16"/>
  <c r="BG386" i="16"/>
  <c r="C67" i="13"/>
  <c r="D67" i="13"/>
  <c r="BI386" i="16"/>
  <c r="C568" i="16" l="1"/>
  <c r="BK386" i="16"/>
  <c r="E67" i="13"/>
  <c r="BG388" i="16"/>
  <c r="BZ388" i="16"/>
  <c r="BZ389" i="16" s="1"/>
  <c r="BV388" i="16"/>
  <c r="BV389" i="16" s="1"/>
  <c r="BP388" i="16"/>
  <c r="BP389" i="16" s="1"/>
  <c r="BN388" i="16"/>
  <c r="BN389" i="16" s="1"/>
  <c r="BT388" i="16"/>
  <c r="BT389" i="16" s="1"/>
  <c r="CH388" i="16"/>
  <c r="CH389" i="16" s="1"/>
  <c r="BR388" i="16"/>
  <c r="BR389" i="16" s="1"/>
  <c r="CD388" i="16"/>
  <c r="CD389" i="16" s="1"/>
  <c r="BX388" i="16"/>
  <c r="BX389" i="16" s="1"/>
  <c r="BG390" i="16"/>
  <c r="BK390" i="16" s="1"/>
  <c r="CD390" i="16"/>
  <c r="DF390" i="16" s="1"/>
  <c r="AI391" i="16" s="1"/>
  <c r="AI394" i="16" s="1"/>
  <c r="AI396" i="16" s="1"/>
  <c r="BR390" i="16"/>
  <c r="CT390" i="16" s="1"/>
  <c r="K391" i="16" s="1"/>
  <c r="K394" i="16" s="1"/>
  <c r="K396" i="16" s="1"/>
  <c r="CH390" i="16"/>
  <c r="DJ390" i="16" s="1"/>
  <c r="AM391" i="16" s="1"/>
  <c r="AM394" i="16" s="1"/>
  <c r="AM396" i="16" s="1"/>
  <c r="BN390" i="16"/>
  <c r="CP390" i="16" s="1"/>
  <c r="G391" i="16" s="1"/>
  <c r="BZ390" i="16"/>
  <c r="DB390" i="16" s="1"/>
  <c r="AE391" i="16" s="1"/>
  <c r="AE394" i="16" s="1"/>
  <c r="AE396" i="16" s="1"/>
  <c r="BX390" i="16"/>
  <c r="CZ390" i="16" s="1"/>
  <c r="W391" i="16" s="1"/>
  <c r="W394" i="16" s="1"/>
  <c r="W396" i="16" s="1"/>
  <c r="BV390" i="16"/>
  <c r="CX390" i="16" s="1"/>
  <c r="O391" i="16" s="1"/>
  <c r="O394" i="16" s="1"/>
  <c r="O396" i="16" s="1"/>
  <c r="BT390" i="16"/>
  <c r="CV390" i="16" s="1"/>
  <c r="M391" i="16" s="1"/>
  <c r="M394" i="16" s="1"/>
  <c r="M396" i="16" s="1"/>
  <c r="BP390" i="16"/>
  <c r="CR390" i="16" s="1"/>
  <c r="I391" i="16" s="1"/>
  <c r="CF390" i="16"/>
  <c r="DH390" i="16" s="1"/>
  <c r="AK391" i="16" s="1"/>
  <c r="AK394" i="16" s="1"/>
  <c r="AK396" i="16" s="1"/>
  <c r="CB390" i="16"/>
  <c r="DD390" i="16" s="1"/>
  <c r="AG391" i="16" s="1"/>
  <c r="AG394" i="16" s="1"/>
  <c r="AG396" i="16" s="1"/>
  <c r="CJ390" i="16"/>
  <c r="DL390" i="16" s="1"/>
  <c r="AS391" i="16" s="1"/>
  <c r="AS394" i="16" s="1"/>
  <c r="AS396" i="16" s="1"/>
  <c r="BI390" i="16"/>
  <c r="CB388" i="16"/>
  <c r="CB389" i="16" s="1"/>
  <c r="CF388" i="16"/>
  <c r="CF389" i="16" s="1"/>
  <c r="BI388" i="16"/>
  <c r="CJ388" i="16"/>
  <c r="CJ389" i="16" s="1"/>
  <c r="I394" i="16" l="1"/>
  <c r="Y391" i="16"/>
  <c r="AA391" i="16" s="1"/>
  <c r="AC391" i="16" s="1"/>
  <c r="BK388" i="16"/>
  <c r="G394" i="16"/>
  <c r="Q391" i="16"/>
  <c r="S391" i="16" s="1"/>
  <c r="U391" i="16" s="1"/>
  <c r="C570" i="16"/>
  <c r="C571" i="16" l="1"/>
  <c r="G396" i="16"/>
  <c r="Q396" i="16" s="1"/>
  <c r="S396" i="16" s="1"/>
  <c r="U396" i="16" s="1"/>
  <c r="Q394" i="16"/>
  <c r="S394" i="16" s="1"/>
  <c r="U394" i="16" s="1"/>
  <c r="AU391" i="16"/>
  <c r="AW391" i="16" s="1"/>
  <c r="BA391" i="16" s="1"/>
  <c r="BI391" i="16" s="1"/>
  <c r="AO391" i="16"/>
  <c r="AQ391" i="16" s="1"/>
  <c r="AY391" i="16" s="1"/>
  <c r="BG391" i="16" s="1"/>
  <c r="I396" i="16"/>
  <c r="Y396" i="16" s="1"/>
  <c r="AA396" i="16" s="1"/>
  <c r="AC396" i="16" s="1"/>
  <c r="Y394" i="16"/>
  <c r="AA394" i="16" s="1"/>
  <c r="AC394" i="16" s="1"/>
  <c r="AO394" i="16" l="1"/>
  <c r="AQ394" i="16" s="1"/>
  <c r="AY394" i="16" s="1"/>
  <c r="AU394" i="16"/>
  <c r="AW394" i="16" s="1"/>
  <c r="BA394" i="16" s="1"/>
  <c r="BG392" i="16"/>
  <c r="BK391" i="16"/>
  <c r="C68" i="13"/>
  <c r="BI392" i="16"/>
  <c r="D68" i="13"/>
  <c r="AU396" i="16"/>
  <c r="AW396" i="16" s="1"/>
  <c r="BA396" i="16" s="1"/>
  <c r="AO396" i="16"/>
  <c r="AQ396" i="16" s="1"/>
  <c r="AY396" i="16" s="1"/>
  <c r="C574" i="16"/>
  <c r="C576" i="16" l="1"/>
  <c r="CF396" i="16"/>
  <c r="DH396" i="16" s="1"/>
  <c r="AK397" i="16" s="1"/>
  <c r="AK400" i="16" s="1"/>
  <c r="AK402" i="16" s="1"/>
  <c r="BI396" i="16"/>
  <c r="CB396" i="16"/>
  <c r="DD396" i="16" s="1"/>
  <c r="AG397" i="16" s="1"/>
  <c r="AG400" i="16" s="1"/>
  <c r="AG402" i="16" s="1"/>
  <c r="CJ396" i="16"/>
  <c r="DL396" i="16" s="1"/>
  <c r="AS397" i="16" s="1"/>
  <c r="AS400" i="16" s="1"/>
  <c r="AS402" i="16" s="1"/>
  <c r="E68" i="13"/>
  <c r="BK392" i="16"/>
  <c r="CB394" i="16"/>
  <c r="CB395" i="16" s="1"/>
  <c r="BI394" i="16"/>
  <c r="CJ394" i="16"/>
  <c r="CJ395" i="16" s="1"/>
  <c r="CF394" i="16"/>
  <c r="CF395" i="16" s="1"/>
  <c r="BX396" i="16"/>
  <c r="CZ396" i="16" s="1"/>
  <c r="W397" i="16" s="1"/>
  <c r="W400" i="16" s="1"/>
  <c r="W402" i="16" s="1"/>
  <c r="BT396" i="16"/>
  <c r="CV396" i="16" s="1"/>
  <c r="M397" i="16" s="1"/>
  <c r="M400" i="16" s="1"/>
  <c r="M402" i="16" s="1"/>
  <c r="BN396" i="16"/>
  <c r="CP396" i="16" s="1"/>
  <c r="G397" i="16" s="1"/>
  <c r="CH396" i="16"/>
  <c r="DJ396" i="16" s="1"/>
  <c r="AM397" i="16" s="1"/>
  <c r="AM400" i="16" s="1"/>
  <c r="AM402" i="16" s="1"/>
  <c r="BP396" i="16"/>
  <c r="CR396" i="16" s="1"/>
  <c r="I397" i="16" s="1"/>
  <c r="CD396" i="16"/>
  <c r="DF396" i="16" s="1"/>
  <c r="AI397" i="16" s="1"/>
  <c r="AI400" i="16" s="1"/>
  <c r="AI402" i="16" s="1"/>
  <c r="BZ396" i="16"/>
  <c r="DB396" i="16" s="1"/>
  <c r="AE397" i="16" s="1"/>
  <c r="AE400" i="16" s="1"/>
  <c r="AE402" i="16" s="1"/>
  <c r="BV396" i="16"/>
  <c r="CX396" i="16" s="1"/>
  <c r="O397" i="16" s="1"/>
  <c r="O400" i="16" s="1"/>
  <c r="O402" i="16" s="1"/>
  <c r="BR396" i="16"/>
  <c r="CT396" i="16" s="1"/>
  <c r="K397" i="16" s="1"/>
  <c r="K400" i="16" s="1"/>
  <c r="K402" i="16" s="1"/>
  <c r="BG396" i="16"/>
  <c r="BK396" i="16" s="1"/>
  <c r="BG394" i="16"/>
  <c r="CH394" i="16"/>
  <c r="CH395" i="16" s="1"/>
  <c r="CD394" i="16"/>
  <c r="CD395" i="16" s="1"/>
  <c r="BZ394" i="16"/>
  <c r="BZ395" i="16" s="1"/>
  <c r="BV394" i="16"/>
  <c r="BV395" i="16" s="1"/>
  <c r="BP394" i="16"/>
  <c r="BP395" i="16" s="1"/>
  <c r="BT394" i="16"/>
  <c r="BT395" i="16" s="1"/>
  <c r="BN394" i="16"/>
  <c r="BN395" i="16" s="1"/>
  <c r="BX394" i="16"/>
  <c r="BX395" i="16" s="1"/>
  <c r="BR394" i="16"/>
  <c r="BR395" i="16" s="1"/>
  <c r="G400" i="16" l="1"/>
  <c r="Q397" i="16"/>
  <c r="S397" i="16" s="1"/>
  <c r="U397" i="16" s="1"/>
  <c r="BK394" i="16"/>
  <c r="I400" i="16"/>
  <c r="Y397" i="16"/>
  <c r="AA397" i="16" s="1"/>
  <c r="AC397" i="16" s="1"/>
  <c r="C577" i="16"/>
  <c r="C580" i="16" l="1"/>
  <c r="I402" i="16"/>
  <c r="Y402" i="16" s="1"/>
  <c r="AA402" i="16" s="1"/>
  <c r="AC402" i="16" s="1"/>
  <c r="Y400" i="16"/>
  <c r="AA400" i="16" s="1"/>
  <c r="AC400" i="16" s="1"/>
  <c r="AO397" i="16"/>
  <c r="AQ397" i="16" s="1"/>
  <c r="AY397" i="16" s="1"/>
  <c r="BG397" i="16" s="1"/>
  <c r="AU397" i="16"/>
  <c r="AW397" i="16" s="1"/>
  <c r="BA397" i="16" s="1"/>
  <c r="BI397" i="16" s="1"/>
  <c r="G402" i="16"/>
  <c r="Q402" i="16" s="1"/>
  <c r="S402" i="16" s="1"/>
  <c r="U402" i="16" s="1"/>
  <c r="Q400" i="16"/>
  <c r="S400" i="16" s="1"/>
  <c r="U400" i="16" s="1"/>
  <c r="AU400" i="16" l="1"/>
  <c r="AW400" i="16" s="1"/>
  <c r="BA400" i="16" s="1"/>
  <c r="AO400" i="16"/>
  <c r="AQ400" i="16" s="1"/>
  <c r="AY400" i="16" s="1"/>
  <c r="BI398" i="16"/>
  <c r="D69" i="13"/>
  <c r="AO402" i="16"/>
  <c r="AQ402" i="16" s="1"/>
  <c r="AY402" i="16" s="1"/>
  <c r="AU402" i="16"/>
  <c r="AW402" i="16" s="1"/>
  <c r="BA402" i="16" s="1"/>
  <c r="BG398" i="16"/>
  <c r="BK397" i="16"/>
  <c r="C69" i="13"/>
  <c r="C582" i="16"/>
  <c r="C583" i="16" l="1"/>
  <c r="BP402" i="16"/>
  <c r="CR402" i="16" s="1"/>
  <c r="I403" i="16" s="1"/>
  <c r="CH402" i="16"/>
  <c r="DJ402" i="16" s="1"/>
  <c r="AM403" i="16" s="1"/>
  <c r="AM406" i="16" s="1"/>
  <c r="AM408" i="16" s="1"/>
  <c r="BG402" i="16"/>
  <c r="BX402" i="16"/>
  <c r="CZ402" i="16" s="1"/>
  <c r="W403" i="16" s="1"/>
  <c r="W406" i="16" s="1"/>
  <c r="W408" i="16" s="1"/>
  <c r="CD402" i="16"/>
  <c r="DF402" i="16" s="1"/>
  <c r="AI403" i="16" s="1"/>
  <c r="AI406" i="16" s="1"/>
  <c r="AI408" i="16" s="1"/>
  <c r="BZ402" i="16"/>
  <c r="DB402" i="16" s="1"/>
  <c r="AE403" i="16" s="1"/>
  <c r="AE406" i="16" s="1"/>
  <c r="AE408" i="16" s="1"/>
  <c r="BT402" i="16"/>
  <c r="CV402" i="16" s="1"/>
  <c r="M403" i="16" s="1"/>
  <c r="M406" i="16" s="1"/>
  <c r="M408" i="16" s="1"/>
  <c r="BN402" i="16"/>
  <c r="CP402" i="16" s="1"/>
  <c r="G403" i="16" s="1"/>
  <c r="BV402" i="16"/>
  <c r="CX402" i="16" s="1"/>
  <c r="O403" i="16" s="1"/>
  <c r="O406" i="16" s="1"/>
  <c r="O408" i="16" s="1"/>
  <c r="BR402" i="16"/>
  <c r="CT402" i="16" s="1"/>
  <c r="K403" i="16" s="1"/>
  <c r="K406" i="16" s="1"/>
  <c r="K408" i="16" s="1"/>
  <c r="CD400" i="16"/>
  <c r="CD401" i="16" s="1"/>
  <c r="BZ400" i="16"/>
  <c r="BZ401" i="16" s="1"/>
  <c r="BX400" i="16"/>
  <c r="BX401" i="16" s="1"/>
  <c r="BN400" i="16"/>
  <c r="BN401" i="16" s="1"/>
  <c r="BT400" i="16"/>
  <c r="BT401" i="16" s="1"/>
  <c r="BV400" i="16"/>
  <c r="BV401" i="16" s="1"/>
  <c r="CH400" i="16"/>
  <c r="CH401" i="16" s="1"/>
  <c r="BP400" i="16"/>
  <c r="BP401" i="16" s="1"/>
  <c r="BR400" i="16"/>
  <c r="BR401" i="16" s="1"/>
  <c r="BG400" i="16"/>
  <c r="E69" i="13"/>
  <c r="BK398" i="16"/>
  <c r="CJ402" i="16"/>
  <c r="DL402" i="16" s="1"/>
  <c r="AS403" i="16" s="1"/>
  <c r="AS406" i="16" s="1"/>
  <c r="AS408" i="16" s="1"/>
  <c r="BI402" i="16"/>
  <c r="CB402" i="16"/>
  <c r="DD402" i="16" s="1"/>
  <c r="AG403" i="16" s="1"/>
  <c r="AG406" i="16" s="1"/>
  <c r="AG408" i="16" s="1"/>
  <c r="CF402" i="16"/>
  <c r="DH402" i="16" s="1"/>
  <c r="AK403" i="16" s="1"/>
  <c r="AK406" i="16" s="1"/>
  <c r="AK408" i="16" s="1"/>
  <c r="CF400" i="16"/>
  <c r="CF401" i="16" s="1"/>
  <c r="CB400" i="16"/>
  <c r="CB401" i="16" s="1"/>
  <c r="BI400" i="16"/>
  <c r="CJ400" i="16"/>
  <c r="CJ401" i="16" s="1"/>
  <c r="BK400" i="16" l="1"/>
  <c r="BK402" i="16"/>
  <c r="I406" i="16"/>
  <c r="Y403" i="16"/>
  <c r="AA403" i="16" s="1"/>
  <c r="AC403" i="16" s="1"/>
  <c r="C586" i="16"/>
  <c r="G406" i="16"/>
  <c r="Q403" i="16"/>
  <c r="S403" i="16" s="1"/>
  <c r="U403" i="16" s="1"/>
  <c r="AU403" i="16" l="1"/>
  <c r="AW403" i="16" s="1"/>
  <c r="BA403" i="16" s="1"/>
  <c r="BI403" i="16" s="1"/>
  <c r="AO403" i="16"/>
  <c r="AQ403" i="16" s="1"/>
  <c r="AY403" i="16" s="1"/>
  <c r="BG403" i="16" s="1"/>
  <c r="C588" i="16"/>
  <c r="G408" i="16"/>
  <c r="Q408" i="16" s="1"/>
  <c r="S408" i="16" s="1"/>
  <c r="U408" i="16" s="1"/>
  <c r="Q406" i="16"/>
  <c r="S406" i="16" s="1"/>
  <c r="U406" i="16" s="1"/>
  <c r="I408" i="16"/>
  <c r="Y408" i="16" s="1"/>
  <c r="AA408" i="16" s="1"/>
  <c r="AC408" i="16" s="1"/>
  <c r="Y406" i="16"/>
  <c r="AA406" i="16" s="1"/>
  <c r="AC406" i="16" s="1"/>
  <c r="AU408" i="16" l="1"/>
  <c r="AW408" i="16" s="1"/>
  <c r="BA408" i="16" s="1"/>
  <c r="AO408" i="16"/>
  <c r="AQ408" i="16" s="1"/>
  <c r="AY408" i="16" s="1"/>
  <c r="BG404" i="16"/>
  <c r="BK403" i="16"/>
  <c r="C70" i="13"/>
  <c r="AO406" i="16"/>
  <c r="AQ406" i="16" s="1"/>
  <c r="AY406" i="16" s="1"/>
  <c r="AU406" i="16"/>
  <c r="AW406" i="16" s="1"/>
  <c r="BA406" i="16" s="1"/>
  <c r="C589" i="16"/>
  <c r="D70" i="13"/>
  <c r="BI404" i="16"/>
  <c r="C592" i="16" l="1"/>
  <c r="BP406" i="16"/>
  <c r="BP407" i="16" s="1"/>
  <c r="BG406" i="16"/>
  <c r="BZ406" i="16"/>
  <c r="BZ407" i="16" s="1"/>
  <c r="BN406" i="16"/>
  <c r="BN407" i="16" s="1"/>
  <c r="BV406" i="16"/>
  <c r="BV407" i="16" s="1"/>
  <c r="CH406" i="16"/>
  <c r="CH407" i="16" s="1"/>
  <c r="BT406" i="16"/>
  <c r="BT407" i="16" s="1"/>
  <c r="CD406" i="16"/>
  <c r="CD407" i="16" s="1"/>
  <c r="BX406" i="16"/>
  <c r="BX407" i="16" s="1"/>
  <c r="BR406" i="16"/>
  <c r="BR407" i="16" s="1"/>
  <c r="CH408" i="16"/>
  <c r="DJ408" i="16" s="1"/>
  <c r="AM409" i="16" s="1"/>
  <c r="AM412" i="16" s="1"/>
  <c r="AM414" i="16" s="1"/>
  <c r="BZ408" i="16"/>
  <c r="DB408" i="16" s="1"/>
  <c r="AE409" i="16" s="1"/>
  <c r="AE412" i="16" s="1"/>
  <c r="AE414" i="16" s="1"/>
  <c r="BX408" i="16"/>
  <c r="CZ408" i="16" s="1"/>
  <c r="W409" i="16" s="1"/>
  <c r="W412" i="16" s="1"/>
  <c r="W414" i="16" s="1"/>
  <c r="BV408" i="16"/>
  <c r="CX408" i="16" s="1"/>
  <c r="O409" i="16" s="1"/>
  <c r="O412" i="16" s="1"/>
  <c r="O414" i="16" s="1"/>
  <c r="BT408" i="16"/>
  <c r="CV408" i="16" s="1"/>
  <c r="M409" i="16" s="1"/>
  <c r="M412" i="16" s="1"/>
  <c r="M414" i="16" s="1"/>
  <c r="BG408" i="16"/>
  <c r="BR408" i="16"/>
  <c r="CT408" i="16" s="1"/>
  <c r="K409" i="16" s="1"/>
  <c r="K412" i="16" s="1"/>
  <c r="K414" i="16" s="1"/>
  <c r="BP408" i="16"/>
  <c r="CR408" i="16" s="1"/>
  <c r="I409" i="16" s="1"/>
  <c r="CD408" i="16"/>
  <c r="DF408" i="16" s="1"/>
  <c r="AI409" i="16" s="1"/>
  <c r="AI412" i="16" s="1"/>
  <c r="AI414" i="16" s="1"/>
  <c r="BN408" i="16"/>
  <c r="CP408" i="16" s="1"/>
  <c r="G409" i="16" s="1"/>
  <c r="BI406" i="16"/>
  <c r="CJ406" i="16"/>
  <c r="CJ407" i="16" s="1"/>
  <c r="CB406" i="16"/>
  <c r="CB407" i="16" s="1"/>
  <c r="CF406" i="16"/>
  <c r="CF407" i="16" s="1"/>
  <c r="BK404" i="16"/>
  <c r="E70" i="13"/>
  <c r="CF408" i="16"/>
  <c r="DH408" i="16" s="1"/>
  <c r="AK409" i="16" s="1"/>
  <c r="AK412" i="16" s="1"/>
  <c r="AK414" i="16" s="1"/>
  <c r="CJ408" i="16"/>
  <c r="DL408" i="16" s="1"/>
  <c r="AS409" i="16" s="1"/>
  <c r="AS412" i="16" s="1"/>
  <c r="AS414" i="16" s="1"/>
  <c r="BI408" i="16"/>
  <c r="CB408" i="16"/>
  <c r="DD408" i="16" s="1"/>
  <c r="AG409" i="16" s="1"/>
  <c r="AG412" i="16" s="1"/>
  <c r="AG414" i="16" s="1"/>
  <c r="Y409" i="16" l="1"/>
  <c r="AA409" i="16" s="1"/>
  <c r="AC409" i="16" s="1"/>
  <c r="I412" i="16"/>
  <c r="BK406" i="16"/>
  <c r="BK408" i="16"/>
  <c r="Q409" i="16"/>
  <c r="S409" i="16" s="1"/>
  <c r="U409" i="16" s="1"/>
  <c r="G412" i="16"/>
  <c r="C594" i="16"/>
  <c r="C595" i="16" l="1"/>
  <c r="G414" i="16"/>
  <c r="Q414" i="16" s="1"/>
  <c r="S414" i="16" s="1"/>
  <c r="U414" i="16" s="1"/>
  <c r="Q412" i="16"/>
  <c r="S412" i="16" s="1"/>
  <c r="U412" i="16" s="1"/>
  <c r="I414" i="16"/>
  <c r="Y414" i="16" s="1"/>
  <c r="AA414" i="16" s="1"/>
  <c r="AC414" i="16" s="1"/>
  <c r="Y412" i="16"/>
  <c r="AA412" i="16" s="1"/>
  <c r="AC412" i="16" s="1"/>
  <c r="AO409" i="16"/>
  <c r="AQ409" i="16" s="1"/>
  <c r="AY409" i="16" s="1"/>
  <c r="BG409" i="16" s="1"/>
  <c r="AU409" i="16"/>
  <c r="AW409" i="16" s="1"/>
  <c r="BA409" i="16" s="1"/>
  <c r="BI409" i="16" s="1"/>
  <c r="BI410" i="16" l="1"/>
  <c r="D71" i="13"/>
  <c r="AU412" i="16"/>
  <c r="AW412" i="16" s="1"/>
  <c r="BA412" i="16" s="1"/>
  <c r="AO412" i="16"/>
  <c r="AQ412" i="16" s="1"/>
  <c r="AY412" i="16" s="1"/>
  <c r="BG410" i="16"/>
  <c r="C71" i="13"/>
  <c r="BK409" i="16"/>
  <c r="AU414" i="16"/>
  <c r="AW414" i="16" s="1"/>
  <c r="BA414" i="16" s="1"/>
  <c r="AO414" i="16"/>
  <c r="AQ414" i="16" s="1"/>
  <c r="AY414" i="16" s="1"/>
  <c r="CJ414" i="16" l="1"/>
  <c r="DL414" i="16" s="1"/>
  <c r="AS415" i="16" s="1"/>
  <c r="AS418" i="16" s="1"/>
  <c r="AS420" i="16" s="1"/>
  <c r="CB414" i="16"/>
  <c r="DD414" i="16" s="1"/>
  <c r="AG415" i="16" s="1"/>
  <c r="AG418" i="16" s="1"/>
  <c r="AG420" i="16" s="1"/>
  <c r="BI414" i="16"/>
  <c r="CF414" i="16"/>
  <c r="DH414" i="16" s="1"/>
  <c r="AK415" i="16" s="1"/>
  <c r="AK418" i="16" s="1"/>
  <c r="AK420" i="16" s="1"/>
  <c r="BN412" i="16"/>
  <c r="BN413" i="16" s="1"/>
  <c r="CD412" i="16"/>
  <c r="CD413" i="16" s="1"/>
  <c r="BG412" i="16"/>
  <c r="CH412" i="16"/>
  <c r="CH413" i="16" s="1"/>
  <c r="BP412" i="16"/>
  <c r="BP413" i="16" s="1"/>
  <c r="BZ412" i="16"/>
  <c r="BZ413" i="16" s="1"/>
  <c r="BX412" i="16"/>
  <c r="BX413" i="16" s="1"/>
  <c r="BV412" i="16"/>
  <c r="BV413" i="16" s="1"/>
  <c r="BT412" i="16"/>
  <c r="BT413" i="16" s="1"/>
  <c r="BR412" i="16"/>
  <c r="BR413" i="16" s="1"/>
  <c r="BT414" i="16"/>
  <c r="CV414" i="16" s="1"/>
  <c r="M415" i="16" s="1"/>
  <c r="M418" i="16" s="1"/>
  <c r="M420" i="16" s="1"/>
  <c r="BR414" i="16"/>
  <c r="CT414" i="16" s="1"/>
  <c r="K415" i="16" s="1"/>
  <c r="K418" i="16" s="1"/>
  <c r="K420" i="16" s="1"/>
  <c r="BX414" i="16"/>
  <c r="CZ414" i="16" s="1"/>
  <c r="W415" i="16" s="1"/>
  <c r="W418" i="16" s="1"/>
  <c r="W420" i="16" s="1"/>
  <c r="BP414" i="16"/>
  <c r="CR414" i="16" s="1"/>
  <c r="I415" i="16" s="1"/>
  <c r="BN414" i="16"/>
  <c r="CP414" i="16" s="1"/>
  <c r="G415" i="16" s="1"/>
  <c r="CH414" i="16"/>
  <c r="DJ414" i="16" s="1"/>
  <c r="AM415" i="16" s="1"/>
  <c r="AM418" i="16" s="1"/>
  <c r="AM420" i="16" s="1"/>
  <c r="BG414" i="16"/>
  <c r="BK414" i="16" s="1"/>
  <c r="CD414" i="16"/>
  <c r="DF414" i="16" s="1"/>
  <c r="AI415" i="16" s="1"/>
  <c r="AI418" i="16" s="1"/>
  <c r="AI420" i="16" s="1"/>
  <c r="BZ414" i="16"/>
  <c r="DB414" i="16" s="1"/>
  <c r="AE415" i="16" s="1"/>
  <c r="AE418" i="16" s="1"/>
  <c r="AE420" i="16" s="1"/>
  <c r="BV414" i="16"/>
  <c r="CX414" i="16" s="1"/>
  <c r="O415" i="16" s="1"/>
  <c r="O418" i="16" s="1"/>
  <c r="O420" i="16" s="1"/>
  <c r="BK410" i="16"/>
  <c r="E71" i="13"/>
  <c r="CJ412" i="16"/>
  <c r="CJ413" i="16" s="1"/>
  <c r="CF412" i="16"/>
  <c r="CF413" i="16" s="1"/>
  <c r="CB412" i="16"/>
  <c r="CB413" i="16" s="1"/>
  <c r="BI412" i="16"/>
  <c r="BK412" i="16" l="1"/>
  <c r="G418" i="16"/>
  <c r="Q415" i="16"/>
  <c r="S415" i="16" s="1"/>
  <c r="U415" i="16" s="1"/>
  <c r="I418" i="16"/>
  <c r="Y415" i="16"/>
  <c r="AA415" i="16" s="1"/>
  <c r="AC415" i="16" s="1"/>
  <c r="I420" i="16" l="1"/>
  <c r="Y420" i="16" s="1"/>
  <c r="AA420" i="16" s="1"/>
  <c r="AC420" i="16" s="1"/>
  <c r="Y418" i="16"/>
  <c r="AA418" i="16" s="1"/>
  <c r="AC418" i="16" s="1"/>
  <c r="AO415" i="16"/>
  <c r="AQ415" i="16" s="1"/>
  <c r="AY415" i="16" s="1"/>
  <c r="BG415" i="16" s="1"/>
  <c r="AU415" i="16"/>
  <c r="AW415" i="16" s="1"/>
  <c r="BA415" i="16" s="1"/>
  <c r="BI415" i="16" s="1"/>
  <c r="G420" i="16"/>
  <c r="Q420" i="16" s="1"/>
  <c r="S420" i="16" s="1"/>
  <c r="U420" i="16" s="1"/>
  <c r="Q418" i="16"/>
  <c r="S418" i="16" s="1"/>
  <c r="U418" i="16" s="1"/>
  <c r="AU420" i="16" l="1"/>
  <c r="AW420" i="16" s="1"/>
  <c r="BA420" i="16" s="1"/>
  <c r="AO420" i="16"/>
  <c r="AQ420" i="16" s="1"/>
  <c r="AY420" i="16" s="1"/>
  <c r="AU418" i="16"/>
  <c r="AW418" i="16" s="1"/>
  <c r="BA418" i="16" s="1"/>
  <c r="AO418" i="16"/>
  <c r="AQ418" i="16" s="1"/>
  <c r="AY418" i="16" s="1"/>
  <c r="BI416" i="16"/>
  <c r="D72" i="13"/>
  <c r="C72" i="13"/>
  <c r="BG416" i="16"/>
  <c r="BK415" i="16"/>
  <c r="BG418" i="16" l="1"/>
  <c r="CH418" i="16"/>
  <c r="CH419" i="16" s="1"/>
  <c r="BZ418" i="16"/>
  <c r="BZ419" i="16" s="1"/>
  <c r="BX418" i="16"/>
  <c r="BX419" i="16" s="1"/>
  <c r="BT418" i="16"/>
  <c r="BT419" i="16" s="1"/>
  <c r="BR418" i="16"/>
  <c r="BR419" i="16" s="1"/>
  <c r="BP418" i="16"/>
  <c r="BP419" i="16" s="1"/>
  <c r="BN418" i="16"/>
  <c r="BN419" i="16" s="1"/>
  <c r="CD418" i="16"/>
  <c r="CD419" i="16" s="1"/>
  <c r="BV418" i="16"/>
  <c r="BV419" i="16" s="1"/>
  <c r="E72" i="13"/>
  <c r="BK416" i="16"/>
  <c r="BP420" i="16"/>
  <c r="CR420" i="16" s="1"/>
  <c r="I421" i="16" s="1"/>
  <c r="BN420" i="16"/>
  <c r="CP420" i="16" s="1"/>
  <c r="G421" i="16" s="1"/>
  <c r="BG420" i="16"/>
  <c r="BK420" i="16" s="1"/>
  <c r="CH420" i="16"/>
  <c r="DJ420" i="16" s="1"/>
  <c r="AM421" i="16" s="1"/>
  <c r="AM424" i="16" s="1"/>
  <c r="AM426" i="16" s="1"/>
  <c r="CD420" i="16"/>
  <c r="DF420" i="16" s="1"/>
  <c r="AI421" i="16" s="1"/>
  <c r="AI424" i="16" s="1"/>
  <c r="AI426" i="16" s="1"/>
  <c r="BZ420" i="16"/>
  <c r="DB420" i="16" s="1"/>
  <c r="AE421" i="16" s="1"/>
  <c r="AE424" i="16" s="1"/>
  <c r="AE426" i="16" s="1"/>
  <c r="BX420" i="16"/>
  <c r="CZ420" i="16" s="1"/>
  <c r="W421" i="16" s="1"/>
  <c r="W424" i="16" s="1"/>
  <c r="W426" i="16" s="1"/>
  <c r="BV420" i="16"/>
  <c r="CX420" i="16" s="1"/>
  <c r="O421" i="16" s="1"/>
  <c r="O424" i="16" s="1"/>
  <c r="O426" i="16" s="1"/>
  <c r="BT420" i="16"/>
  <c r="CV420" i="16" s="1"/>
  <c r="M421" i="16" s="1"/>
  <c r="M424" i="16" s="1"/>
  <c r="M426" i="16" s="1"/>
  <c r="BR420" i="16"/>
  <c r="CT420" i="16" s="1"/>
  <c r="K421" i="16" s="1"/>
  <c r="K424" i="16" s="1"/>
  <c r="K426" i="16" s="1"/>
  <c r="CJ418" i="16"/>
  <c r="CJ419" i="16" s="1"/>
  <c r="CF418" i="16"/>
  <c r="CF419" i="16" s="1"/>
  <c r="CB418" i="16"/>
  <c r="CB419" i="16" s="1"/>
  <c r="BI418" i="16"/>
  <c r="CJ420" i="16"/>
  <c r="DL420" i="16" s="1"/>
  <c r="AS421" i="16" s="1"/>
  <c r="AS424" i="16" s="1"/>
  <c r="AS426" i="16" s="1"/>
  <c r="BI420" i="16"/>
  <c r="CF420" i="16"/>
  <c r="DH420" i="16" s="1"/>
  <c r="AK421" i="16" s="1"/>
  <c r="AK424" i="16" s="1"/>
  <c r="AK426" i="16" s="1"/>
  <c r="CB420" i="16"/>
  <c r="DD420" i="16" s="1"/>
  <c r="AG421" i="16" s="1"/>
  <c r="AG424" i="16" s="1"/>
  <c r="AG426" i="16" s="1"/>
  <c r="G424" i="16" l="1"/>
  <c r="Q421" i="16"/>
  <c r="S421" i="16" s="1"/>
  <c r="U421" i="16" s="1"/>
  <c r="I424" i="16"/>
  <c r="Y421" i="16"/>
  <c r="AA421" i="16" s="1"/>
  <c r="AC421" i="16" s="1"/>
  <c r="BK418" i="16"/>
  <c r="I426" i="16" l="1"/>
  <c r="Y426" i="16" s="1"/>
  <c r="AA426" i="16" s="1"/>
  <c r="AC426" i="16" s="1"/>
  <c r="Y424" i="16"/>
  <c r="AA424" i="16" s="1"/>
  <c r="AC424" i="16" s="1"/>
  <c r="AU421" i="16"/>
  <c r="AW421" i="16" s="1"/>
  <c r="BA421" i="16" s="1"/>
  <c r="BI421" i="16" s="1"/>
  <c r="AO421" i="16"/>
  <c r="AQ421" i="16" s="1"/>
  <c r="AY421" i="16" s="1"/>
  <c r="BG421" i="16" s="1"/>
  <c r="G426" i="16"/>
  <c r="Q426" i="16" s="1"/>
  <c r="S426" i="16" s="1"/>
  <c r="U426" i="16" s="1"/>
  <c r="Q424" i="16"/>
  <c r="S424" i="16" s="1"/>
  <c r="U424" i="16" s="1"/>
  <c r="AU424" i="16" l="1"/>
  <c r="AW424" i="16" s="1"/>
  <c r="BA424" i="16" s="1"/>
  <c r="AO424" i="16"/>
  <c r="AQ424" i="16" s="1"/>
  <c r="AY424" i="16" s="1"/>
  <c r="BG422" i="16"/>
  <c r="C73" i="13"/>
  <c r="BK421" i="16"/>
  <c r="AU426" i="16"/>
  <c r="AW426" i="16" s="1"/>
  <c r="BA426" i="16" s="1"/>
  <c r="AO426" i="16"/>
  <c r="AQ426" i="16" s="1"/>
  <c r="AY426" i="16" s="1"/>
  <c r="BI422" i="16"/>
  <c r="D73" i="13"/>
  <c r="BX426" i="16" l="1"/>
  <c r="CZ426" i="16" s="1"/>
  <c r="W427" i="16" s="1"/>
  <c r="W430" i="16" s="1"/>
  <c r="W432" i="16" s="1"/>
  <c r="BP426" i="16"/>
  <c r="CR426" i="16" s="1"/>
  <c r="I427" i="16" s="1"/>
  <c r="BN426" i="16"/>
  <c r="CP426" i="16" s="1"/>
  <c r="G427" i="16" s="1"/>
  <c r="CH426" i="16"/>
  <c r="DJ426" i="16" s="1"/>
  <c r="AM427" i="16" s="1"/>
  <c r="AM430" i="16" s="1"/>
  <c r="AM432" i="16" s="1"/>
  <c r="BZ426" i="16"/>
  <c r="DB426" i="16" s="1"/>
  <c r="AE427" i="16" s="1"/>
  <c r="AE430" i="16" s="1"/>
  <c r="AE432" i="16" s="1"/>
  <c r="BV426" i="16"/>
  <c r="CX426" i="16" s="1"/>
  <c r="O427" i="16" s="1"/>
  <c r="O430" i="16" s="1"/>
  <c r="O432" i="16" s="1"/>
  <c r="CD426" i="16"/>
  <c r="DF426" i="16" s="1"/>
  <c r="AI427" i="16" s="1"/>
  <c r="AI430" i="16" s="1"/>
  <c r="AI432" i="16" s="1"/>
  <c r="BT426" i="16"/>
  <c r="CV426" i="16" s="1"/>
  <c r="M427" i="16" s="1"/>
  <c r="M430" i="16" s="1"/>
  <c r="M432" i="16" s="1"/>
  <c r="BR426" i="16"/>
  <c r="CT426" i="16" s="1"/>
  <c r="K427" i="16" s="1"/>
  <c r="K430" i="16" s="1"/>
  <c r="K432" i="16" s="1"/>
  <c r="BG426" i="16"/>
  <c r="BZ424" i="16"/>
  <c r="BZ425" i="16" s="1"/>
  <c r="BP424" i="16"/>
  <c r="BP425" i="16" s="1"/>
  <c r="BG424" i="16"/>
  <c r="BN424" i="16"/>
  <c r="BN425" i="16" s="1"/>
  <c r="BX424" i="16"/>
  <c r="BX425" i="16" s="1"/>
  <c r="BT424" i="16"/>
  <c r="BT425" i="16" s="1"/>
  <c r="CH424" i="16"/>
  <c r="CH425" i="16" s="1"/>
  <c r="BV424" i="16"/>
  <c r="BV425" i="16" s="1"/>
  <c r="BR424" i="16"/>
  <c r="BR425" i="16" s="1"/>
  <c r="CD424" i="16"/>
  <c r="CD425" i="16" s="1"/>
  <c r="CJ426" i="16"/>
  <c r="DL426" i="16" s="1"/>
  <c r="AS427" i="16" s="1"/>
  <c r="AS430" i="16" s="1"/>
  <c r="AS432" i="16" s="1"/>
  <c r="CF426" i="16"/>
  <c r="DH426" i="16" s="1"/>
  <c r="AK427" i="16" s="1"/>
  <c r="AK430" i="16" s="1"/>
  <c r="AK432" i="16" s="1"/>
  <c r="CB426" i="16"/>
  <c r="DD426" i="16" s="1"/>
  <c r="AG427" i="16" s="1"/>
  <c r="AG430" i="16" s="1"/>
  <c r="AG432" i="16" s="1"/>
  <c r="BI426" i="16"/>
  <c r="BK422" i="16"/>
  <c r="E73" i="13"/>
  <c r="BI424" i="16"/>
  <c r="CF424" i="16"/>
  <c r="CF425" i="16" s="1"/>
  <c r="CB424" i="16"/>
  <c r="CB425" i="16" s="1"/>
  <c r="CJ424" i="16"/>
  <c r="CJ425" i="16" s="1"/>
  <c r="BK424" i="16" l="1"/>
  <c r="BK426" i="16"/>
  <c r="G430" i="16"/>
  <c r="Q427" i="16"/>
  <c r="S427" i="16" s="1"/>
  <c r="U427" i="16" s="1"/>
  <c r="I430" i="16"/>
  <c r="Y427" i="16"/>
  <c r="AA427" i="16" s="1"/>
  <c r="AC427" i="16" s="1"/>
  <c r="I432" i="16" l="1"/>
  <c r="Y432" i="16" s="1"/>
  <c r="AA432" i="16" s="1"/>
  <c r="AC432" i="16" s="1"/>
  <c r="Y430" i="16"/>
  <c r="AA430" i="16" s="1"/>
  <c r="AC430" i="16" s="1"/>
  <c r="AU427" i="16"/>
  <c r="AW427" i="16" s="1"/>
  <c r="BA427" i="16" s="1"/>
  <c r="BI427" i="16" s="1"/>
  <c r="AO427" i="16"/>
  <c r="AQ427" i="16" s="1"/>
  <c r="AY427" i="16" s="1"/>
  <c r="BG427" i="16" s="1"/>
  <c r="G432" i="16"/>
  <c r="Q432" i="16" s="1"/>
  <c r="S432" i="16" s="1"/>
  <c r="U432" i="16" s="1"/>
  <c r="Q430" i="16"/>
  <c r="S430" i="16" s="1"/>
  <c r="U430" i="16" s="1"/>
  <c r="AU430" i="16" l="1"/>
  <c r="AW430" i="16" s="1"/>
  <c r="BA430" i="16" s="1"/>
  <c r="AO430" i="16"/>
  <c r="AQ430" i="16" s="1"/>
  <c r="AY430" i="16" s="1"/>
  <c r="AO432" i="16"/>
  <c r="AQ432" i="16" s="1"/>
  <c r="AY432" i="16" s="1"/>
  <c r="AU432" i="16"/>
  <c r="AW432" i="16" s="1"/>
  <c r="BA432" i="16" s="1"/>
  <c r="C74" i="13"/>
  <c r="BG428" i="16"/>
  <c r="BK427" i="16"/>
  <c r="BI428" i="16"/>
  <c r="D74" i="13"/>
  <c r="E74" i="13" l="1"/>
  <c r="BK428" i="16"/>
  <c r="CB432" i="16"/>
  <c r="DD432" i="16" s="1"/>
  <c r="AG433" i="16" s="1"/>
  <c r="AG436" i="16" s="1"/>
  <c r="AG438" i="16" s="1"/>
  <c r="CJ432" i="16"/>
  <c r="DL432" i="16" s="1"/>
  <c r="AS433" i="16" s="1"/>
  <c r="AS436" i="16" s="1"/>
  <c r="AS438" i="16" s="1"/>
  <c r="CF432" i="16"/>
  <c r="DH432" i="16" s="1"/>
  <c r="AK433" i="16" s="1"/>
  <c r="AK436" i="16" s="1"/>
  <c r="AK438" i="16" s="1"/>
  <c r="BI432" i="16"/>
  <c r="BX432" i="16"/>
  <c r="CZ432" i="16" s="1"/>
  <c r="W433" i="16" s="1"/>
  <c r="W436" i="16" s="1"/>
  <c r="W438" i="16" s="1"/>
  <c r="BV432" i="16"/>
  <c r="CX432" i="16" s="1"/>
  <c r="O433" i="16" s="1"/>
  <c r="O436" i="16" s="1"/>
  <c r="O438" i="16" s="1"/>
  <c r="BT432" i="16"/>
  <c r="CV432" i="16" s="1"/>
  <c r="M433" i="16" s="1"/>
  <c r="M436" i="16" s="1"/>
  <c r="M438" i="16" s="1"/>
  <c r="BR432" i="16"/>
  <c r="CT432" i="16" s="1"/>
  <c r="K433" i="16" s="1"/>
  <c r="K436" i="16" s="1"/>
  <c r="K438" i="16" s="1"/>
  <c r="CD432" i="16"/>
  <c r="DF432" i="16" s="1"/>
  <c r="AI433" i="16" s="1"/>
  <c r="AI436" i="16" s="1"/>
  <c r="AI438" i="16" s="1"/>
  <c r="BP432" i="16"/>
  <c r="CR432" i="16" s="1"/>
  <c r="I433" i="16" s="1"/>
  <c r="BN432" i="16"/>
  <c r="CP432" i="16" s="1"/>
  <c r="G433" i="16" s="1"/>
  <c r="BG432" i="16"/>
  <c r="BK432" i="16" s="1"/>
  <c r="BZ432" i="16"/>
  <c r="DB432" i="16" s="1"/>
  <c r="AE433" i="16" s="1"/>
  <c r="AE436" i="16" s="1"/>
  <c r="AE438" i="16" s="1"/>
  <c r="CH432" i="16"/>
  <c r="DJ432" i="16" s="1"/>
  <c r="AM433" i="16" s="1"/>
  <c r="AM436" i="16" s="1"/>
  <c r="AM438" i="16" s="1"/>
  <c r="BT430" i="16"/>
  <c r="BT431" i="16" s="1"/>
  <c r="CH430" i="16"/>
  <c r="CH431" i="16" s="1"/>
  <c r="BN430" i="16"/>
  <c r="BN431" i="16" s="1"/>
  <c r="BP430" i="16"/>
  <c r="BP431" i="16" s="1"/>
  <c r="BG430" i="16"/>
  <c r="BZ430" i="16"/>
  <c r="BZ431" i="16" s="1"/>
  <c r="BX430" i="16"/>
  <c r="BX431" i="16" s="1"/>
  <c r="BR430" i="16"/>
  <c r="BR431" i="16" s="1"/>
  <c r="CD430" i="16"/>
  <c r="CD431" i="16" s="1"/>
  <c r="BV430" i="16"/>
  <c r="BV431" i="16" s="1"/>
  <c r="CF430" i="16"/>
  <c r="CF431" i="16" s="1"/>
  <c r="CB430" i="16"/>
  <c r="CB431" i="16" s="1"/>
  <c r="CJ430" i="16"/>
  <c r="CJ431" i="16" s="1"/>
  <c r="BI430" i="16"/>
  <c r="G436" i="16" l="1"/>
  <c r="Q433" i="16"/>
  <c r="S433" i="16" s="1"/>
  <c r="U433" i="16" s="1"/>
  <c r="I436" i="16"/>
  <c r="Y433" i="16"/>
  <c r="AA433" i="16" s="1"/>
  <c r="AC433" i="16" s="1"/>
  <c r="BK430" i="16"/>
  <c r="I438" i="16" l="1"/>
  <c r="Y438" i="16" s="1"/>
  <c r="AA438" i="16" s="1"/>
  <c r="AC438" i="16" s="1"/>
  <c r="Y436" i="16"/>
  <c r="AA436" i="16" s="1"/>
  <c r="AC436" i="16" s="1"/>
  <c r="AO433" i="16"/>
  <c r="AQ433" i="16" s="1"/>
  <c r="AY433" i="16" s="1"/>
  <c r="BG433" i="16" s="1"/>
  <c r="AU433" i="16"/>
  <c r="AW433" i="16" s="1"/>
  <c r="BA433" i="16" s="1"/>
  <c r="BI433" i="16" s="1"/>
  <c r="G438" i="16"/>
  <c r="Q438" i="16" s="1"/>
  <c r="S438" i="16" s="1"/>
  <c r="U438" i="16" s="1"/>
  <c r="Q436" i="16"/>
  <c r="S436" i="16" s="1"/>
  <c r="U436" i="16" s="1"/>
  <c r="AU438" i="16" l="1"/>
  <c r="AW438" i="16" s="1"/>
  <c r="BA438" i="16" s="1"/>
  <c r="AO438" i="16"/>
  <c r="AQ438" i="16" s="1"/>
  <c r="AY438" i="16" s="1"/>
  <c r="AU436" i="16"/>
  <c r="AW436" i="16" s="1"/>
  <c r="BA436" i="16" s="1"/>
  <c r="AO436" i="16"/>
  <c r="AQ436" i="16" s="1"/>
  <c r="AY436" i="16" s="1"/>
  <c r="BI434" i="16"/>
  <c r="D75" i="13"/>
  <c r="BK433" i="16"/>
  <c r="C75" i="13"/>
  <c r="BG434" i="16"/>
  <c r="E75" i="13" l="1"/>
  <c r="BK434" i="16"/>
  <c r="BT436" i="16"/>
  <c r="BT437" i="16" s="1"/>
  <c r="BP436" i="16"/>
  <c r="BP437" i="16" s="1"/>
  <c r="BG436" i="16"/>
  <c r="BR436" i="16"/>
  <c r="BR437" i="16" s="1"/>
  <c r="BV436" i="16"/>
  <c r="BV437" i="16" s="1"/>
  <c r="BZ436" i="16"/>
  <c r="BZ437" i="16" s="1"/>
  <c r="BN436" i="16"/>
  <c r="BN437" i="16" s="1"/>
  <c r="CH436" i="16"/>
  <c r="CH437" i="16" s="1"/>
  <c r="CD436" i="16"/>
  <c r="CD437" i="16" s="1"/>
  <c r="BX436" i="16"/>
  <c r="BX437" i="16" s="1"/>
  <c r="BR438" i="16"/>
  <c r="CT438" i="16" s="1"/>
  <c r="K439" i="16" s="1"/>
  <c r="K442" i="16" s="1"/>
  <c r="K444" i="16" s="1"/>
  <c r="BT438" i="16"/>
  <c r="CV438" i="16" s="1"/>
  <c r="M439" i="16" s="1"/>
  <c r="M442" i="16" s="1"/>
  <c r="M444" i="16" s="1"/>
  <c r="BP438" i="16"/>
  <c r="CR438" i="16" s="1"/>
  <c r="I439" i="16" s="1"/>
  <c r="BN438" i="16"/>
  <c r="CP438" i="16" s="1"/>
  <c r="G439" i="16" s="1"/>
  <c r="CD438" i="16"/>
  <c r="DF438" i="16" s="1"/>
  <c r="AI439" i="16" s="1"/>
  <c r="AI442" i="16" s="1"/>
  <c r="AI444" i="16" s="1"/>
  <c r="BV438" i="16"/>
  <c r="CX438" i="16" s="1"/>
  <c r="O439" i="16" s="1"/>
  <c r="O442" i="16" s="1"/>
  <c r="O444" i="16" s="1"/>
  <c r="BG438" i="16"/>
  <c r="CH438" i="16"/>
  <c r="DJ438" i="16" s="1"/>
  <c r="AM439" i="16" s="1"/>
  <c r="AM442" i="16" s="1"/>
  <c r="AM444" i="16" s="1"/>
  <c r="BX438" i="16"/>
  <c r="CZ438" i="16" s="1"/>
  <c r="W439" i="16" s="1"/>
  <c r="W442" i="16" s="1"/>
  <c r="W444" i="16" s="1"/>
  <c r="BZ438" i="16"/>
  <c r="DB438" i="16" s="1"/>
  <c r="AE439" i="16" s="1"/>
  <c r="AE442" i="16" s="1"/>
  <c r="AE444" i="16" s="1"/>
  <c r="CF436" i="16"/>
  <c r="CF437" i="16" s="1"/>
  <c r="BI436" i="16"/>
  <c r="CJ436" i="16"/>
  <c r="CJ437" i="16" s="1"/>
  <c r="CB436" i="16"/>
  <c r="CB437" i="16" s="1"/>
  <c r="CB438" i="16"/>
  <c r="DD438" i="16" s="1"/>
  <c r="AG439" i="16" s="1"/>
  <c r="AG442" i="16" s="1"/>
  <c r="AG444" i="16" s="1"/>
  <c r="BI438" i="16"/>
  <c r="CF438" i="16"/>
  <c r="DH438" i="16" s="1"/>
  <c r="AK439" i="16" s="1"/>
  <c r="AK442" i="16" s="1"/>
  <c r="AK444" i="16" s="1"/>
  <c r="CJ438" i="16"/>
  <c r="DL438" i="16" s="1"/>
  <c r="AS439" i="16" s="1"/>
  <c r="AS442" i="16" s="1"/>
  <c r="AS444" i="16" s="1"/>
  <c r="I442" i="16" l="1"/>
  <c r="Y439" i="16"/>
  <c r="AA439" i="16" s="1"/>
  <c r="AC439" i="16" s="1"/>
  <c r="G442" i="16"/>
  <c r="Q439" i="16"/>
  <c r="S439" i="16" s="1"/>
  <c r="U439" i="16" s="1"/>
  <c r="BK436" i="16"/>
  <c r="BK438" i="16"/>
  <c r="AO439" i="16" l="1"/>
  <c r="AQ439" i="16" s="1"/>
  <c r="AY439" i="16" s="1"/>
  <c r="BG439" i="16" s="1"/>
  <c r="AU439" i="16"/>
  <c r="AW439" i="16" s="1"/>
  <c r="BA439" i="16" s="1"/>
  <c r="BI439" i="16" s="1"/>
  <c r="G444" i="16"/>
  <c r="Q444" i="16" s="1"/>
  <c r="S444" i="16" s="1"/>
  <c r="U444" i="16" s="1"/>
  <c r="Q442" i="16"/>
  <c r="S442" i="16" s="1"/>
  <c r="U442" i="16" s="1"/>
  <c r="I444" i="16"/>
  <c r="Y444" i="16" s="1"/>
  <c r="AA444" i="16" s="1"/>
  <c r="AC444" i="16" s="1"/>
  <c r="Y442" i="16"/>
  <c r="AA442" i="16" s="1"/>
  <c r="AC442" i="16" s="1"/>
  <c r="AU442" i="16" l="1"/>
  <c r="AW442" i="16" s="1"/>
  <c r="BA442" i="16" s="1"/>
  <c r="AO442" i="16"/>
  <c r="AQ442" i="16" s="1"/>
  <c r="AY442" i="16" s="1"/>
  <c r="BI440" i="16"/>
  <c r="D76" i="13"/>
  <c r="AO444" i="16"/>
  <c r="AQ444" i="16" s="1"/>
  <c r="AY444" i="16" s="1"/>
  <c r="AU444" i="16"/>
  <c r="AW444" i="16" s="1"/>
  <c r="BA444" i="16" s="1"/>
  <c r="C76" i="13"/>
  <c r="BK439" i="16"/>
  <c r="BG440" i="16"/>
  <c r="BK440" i="16" l="1"/>
  <c r="E76" i="13"/>
  <c r="CB444" i="16"/>
  <c r="DD444" i="16" s="1"/>
  <c r="AG445" i="16" s="1"/>
  <c r="AG448" i="16" s="1"/>
  <c r="AG450" i="16" s="1"/>
  <c r="CF444" i="16"/>
  <c r="DH444" i="16" s="1"/>
  <c r="AK445" i="16" s="1"/>
  <c r="AK448" i="16" s="1"/>
  <c r="AK450" i="16" s="1"/>
  <c r="CJ444" i="16"/>
  <c r="DL444" i="16" s="1"/>
  <c r="AS445" i="16" s="1"/>
  <c r="AS448" i="16" s="1"/>
  <c r="AS450" i="16" s="1"/>
  <c r="BI444" i="16"/>
  <c r="BZ442" i="16"/>
  <c r="BZ443" i="16" s="1"/>
  <c r="BX442" i="16"/>
  <c r="BX443" i="16" s="1"/>
  <c r="BT442" i="16"/>
  <c r="BT443" i="16" s="1"/>
  <c r="BV442" i="16"/>
  <c r="BV443" i="16" s="1"/>
  <c r="BN442" i="16"/>
  <c r="BN443" i="16" s="1"/>
  <c r="BG442" i="16"/>
  <c r="BR442" i="16"/>
  <c r="BR443" i="16" s="1"/>
  <c r="BP442" i="16"/>
  <c r="BP443" i="16" s="1"/>
  <c r="CH442" i="16"/>
  <c r="CH443" i="16" s="1"/>
  <c r="CD442" i="16"/>
  <c r="CD443" i="16" s="1"/>
  <c r="BZ444" i="16"/>
  <c r="DB444" i="16" s="1"/>
  <c r="AE445" i="16" s="1"/>
  <c r="AE448" i="16" s="1"/>
  <c r="AE450" i="16" s="1"/>
  <c r="BT444" i="16"/>
  <c r="CV444" i="16" s="1"/>
  <c r="M445" i="16" s="1"/>
  <c r="M448" i="16" s="1"/>
  <c r="M450" i="16" s="1"/>
  <c r="BP444" i="16"/>
  <c r="CR444" i="16" s="1"/>
  <c r="I445" i="16" s="1"/>
  <c r="BN444" i="16"/>
  <c r="CP444" i="16" s="1"/>
  <c r="G445" i="16" s="1"/>
  <c r="BX444" i="16"/>
  <c r="CZ444" i="16" s="1"/>
  <c r="W445" i="16" s="1"/>
  <c r="W448" i="16" s="1"/>
  <c r="W450" i="16" s="1"/>
  <c r="BV444" i="16"/>
  <c r="CX444" i="16" s="1"/>
  <c r="O445" i="16" s="1"/>
  <c r="O448" i="16" s="1"/>
  <c r="O450" i="16" s="1"/>
  <c r="CH444" i="16"/>
  <c r="DJ444" i="16" s="1"/>
  <c r="AM445" i="16" s="1"/>
  <c r="AM448" i="16" s="1"/>
  <c r="AM450" i="16" s="1"/>
  <c r="CD444" i="16"/>
  <c r="DF444" i="16" s="1"/>
  <c r="AI445" i="16" s="1"/>
  <c r="AI448" i="16" s="1"/>
  <c r="AI450" i="16" s="1"/>
  <c r="BG444" i="16"/>
  <c r="BR444" i="16"/>
  <c r="CT444" i="16" s="1"/>
  <c r="K445" i="16" s="1"/>
  <c r="K448" i="16" s="1"/>
  <c r="K450" i="16" s="1"/>
  <c r="CF442" i="16"/>
  <c r="CF443" i="16" s="1"/>
  <c r="BI442" i="16"/>
  <c r="CJ442" i="16"/>
  <c r="CJ443" i="16" s="1"/>
  <c r="CB442" i="16"/>
  <c r="CB443" i="16" s="1"/>
  <c r="BK444" i="16" l="1"/>
  <c r="BK442" i="16"/>
  <c r="I448" i="16"/>
  <c r="Y445" i="16"/>
  <c r="AA445" i="16" s="1"/>
  <c r="AC445" i="16" s="1"/>
  <c r="G448" i="16"/>
  <c r="Q445" i="16"/>
  <c r="S445" i="16" s="1"/>
  <c r="U445" i="16" s="1"/>
  <c r="AO445" i="16" l="1"/>
  <c r="AQ445" i="16" s="1"/>
  <c r="AY445" i="16" s="1"/>
  <c r="BG445" i="16" s="1"/>
  <c r="AU445" i="16"/>
  <c r="AW445" i="16" s="1"/>
  <c r="BA445" i="16" s="1"/>
  <c r="BI445" i="16" s="1"/>
  <c r="G450" i="16"/>
  <c r="Q450" i="16" s="1"/>
  <c r="S450" i="16" s="1"/>
  <c r="U450" i="16" s="1"/>
  <c r="Q448" i="16"/>
  <c r="S448" i="16" s="1"/>
  <c r="U448" i="16" s="1"/>
  <c r="I450" i="16"/>
  <c r="Y450" i="16" s="1"/>
  <c r="AA450" i="16" s="1"/>
  <c r="AC450" i="16" s="1"/>
  <c r="Y448" i="16"/>
  <c r="AA448" i="16" s="1"/>
  <c r="AC448" i="16" s="1"/>
  <c r="AU448" i="16" l="1"/>
  <c r="AW448" i="16" s="1"/>
  <c r="BA448" i="16" s="1"/>
  <c r="AO448" i="16"/>
  <c r="AQ448" i="16" s="1"/>
  <c r="AY448" i="16" s="1"/>
  <c r="AO450" i="16"/>
  <c r="AQ450" i="16" s="1"/>
  <c r="AY450" i="16" s="1"/>
  <c r="AU450" i="16"/>
  <c r="AW450" i="16" s="1"/>
  <c r="BA450" i="16" s="1"/>
  <c r="BI446" i="16"/>
  <c r="D77" i="13"/>
  <c r="BG446" i="16"/>
  <c r="C77" i="13"/>
  <c r="BK445" i="16"/>
  <c r="BX448" i="16" l="1"/>
  <c r="BX449" i="16" s="1"/>
  <c r="BT448" i="16"/>
  <c r="BT449" i="16" s="1"/>
  <c r="BP448" i="16"/>
  <c r="BP449" i="16" s="1"/>
  <c r="CH448" i="16"/>
  <c r="CH449" i="16" s="1"/>
  <c r="CD448" i="16"/>
  <c r="CD449" i="16" s="1"/>
  <c r="BV448" i="16"/>
  <c r="BV449" i="16" s="1"/>
  <c r="BR448" i="16"/>
  <c r="BR449" i="16" s="1"/>
  <c r="BZ448" i="16"/>
  <c r="BZ449" i="16" s="1"/>
  <c r="BN448" i="16"/>
  <c r="BN449" i="16" s="1"/>
  <c r="BG448" i="16"/>
  <c r="BK446" i="16"/>
  <c r="E77" i="13"/>
  <c r="BI450" i="16"/>
  <c r="CJ450" i="16"/>
  <c r="DL450" i="16" s="1"/>
  <c r="AS451" i="16" s="1"/>
  <c r="AS454" i="16" s="1"/>
  <c r="AS456" i="16" s="1"/>
  <c r="CF450" i="16"/>
  <c r="DH450" i="16" s="1"/>
  <c r="AK451" i="16" s="1"/>
  <c r="AK454" i="16" s="1"/>
  <c r="AK456" i="16" s="1"/>
  <c r="CB450" i="16"/>
  <c r="DD450" i="16" s="1"/>
  <c r="AG451" i="16" s="1"/>
  <c r="AG454" i="16" s="1"/>
  <c r="AG456" i="16" s="1"/>
  <c r="BR450" i="16"/>
  <c r="CT450" i="16" s="1"/>
  <c r="K451" i="16" s="1"/>
  <c r="K454" i="16" s="1"/>
  <c r="K456" i="16" s="1"/>
  <c r="BG450" i="16"/>
  <c r="CH450" i="16"/>
  <c r="DJ450" i="16" s="1"/>
  <c r="AM451" i="16" s="1"/>
  <c r="AM454" i="16" s="1"/>
  <c r="AM456" i="16" s="1"/>
  <c r="CD450" i="16"/>
  <c r="DF450" i="16" s="1"/>
  <c r="AI451" i="16" s="1"/>
  <c r="AI454" i="16" s="1"/>
  <c r="AI456" i="16" s="1"/>
  <c r="BP450" i="16"/>
  <c r="CR450" i="16" s="1"/>
  <c r="I451" i="16" s="1"/>
  <c r="BZ450" i="16"/>
  <c r="DB450" i="16" s="1"/>
  <c r="AE451" i="16" s="1"/>
  <c r="AE454" i="16" s="1"/>
  <c r="AE456" i="16" s="1"/>
  <c r="BV450" i="16"/>
  <c r="CX450" i="16" s="1"/>
  <c r="O451" i="16" s="1"/>
  <c r="O454" i="16" s="1"/>
  <c r="O456" i="16" s="1"/>
  <c r="BT450" i="16"/>
  <c r="CV450" i="16" s="1"/>
  <c r="M451" i="16" s="1"/>
  <c r="M454" i="16" s="1"/>
  <c r="M456" i="16" s="1"/>
  <c r="BN450" i="16"/>
  <c r="CP450" i="16" s="1"/>
  <c r="G451" i="16" s="1"/>
  <c r="BX450" i="16"/>
  <c r="CZ450" i="16" s="1"/>
  <c r="W451" i="16" s="1"/>
  <c r="W454" i="16" s="1"/>
  <c r="W456" i="16" s="1"/>
  <c r="CJ448" i="16"/>
  <c r="CJ449" i="16" s="1"/>
  <c r="CB448" i="16"/>
  <c r="CB449" i="16" s="1"/>
  <c r="CF448" i="16"/>
  <c r="CF449" i="16" s="1"/>
  <c r="BI448" i="16"/>
  <c r="G454" i="16" l="1"/>
  <c r="Q451" i="16"/>
  <c r="S451" i="16" s="1"/>
  <c r="U451" i="16" s="1"/>
  <c r="BK448" i="16"/>
  <c r="I454" i="16"/>
  <c r="Y451" i="16"/>
  <c r="AA451" i="16" s="1"/>
  <c r="AC451" i="16" s="1"/>
  <c r="BK450" i="16"/>
  <c r="I456" i="16" l="1"/>
  <c r="Y456" i="16" s="1"/>
  <c r="AA456" i="16" s="1"/>
  <c r="AC456" i="16" s="1"/>
  <c r="Y454" i="16"/>
  <c r="AA454" i="16" s="1"/>
  <c r="AC454" i="16" s="1"/>
  <c r="AU451" i="16"/>
  <c r="AW451" i="16" s="1"/>
  <c r="BA451" i="16" s="1"/>
  <c r="BI451" i="16" s="1"/>
  <c r="AO451" i="16"/>
  <c r="AQ451" i="16" s="1"/>
  <c r="AY451" i="16" s="1"/>
  <c r="BG451" i="16" s="1"/>
  <c r="G456" i="16"/>
  <c r="Q456" i="16" s="1"/>
  <c r="S456" i="16" s="1"/>
  <c r="U456" i="16" s="1"/>
  <c r="Q454" i="16"/>
  <c r="S454" i="16" s="1"/>
  <c r="U454" i="16" s="1"/>
  <c r="AU454" i="16" l="1"/>
  <c r="AW454" i="16" s="1"/>
  <c r="BA454" i="16" s="1"/>
  <c r="AO454" i="16"/>
  <c r="AQ454" i="16" s="1"/>
  <c r="AY454" i="16" s="1"/>
  <c r="D78" i="13"/>
  <c r="BI452" i="16"/>
  <c r="AU456" i="16"/>
  <c r="AW456" i="16" s="1"/>
  <c r="BA456" i="16" s="1"/>
  <c r="AO456" i="16"/>
  <c r="AQ456" i="16" s="1"/>
  <c r="AY456" i="16" s="1"/>
  <c r="C78" i="13"/>
  <c r="BG452" i="16"/>
  <c r="BK451" i="16"/>
  <c r="BK452" i="16" l="1"/>
  <c r="E78" i="13"/>
  <c r="CJ456" i="16"/>
  <c r="DL456" i="16" s="1"/>
  <c r="AS457" i="16" s="1"/>
  <c r="AS460" i="16" s="1"/>
  <c r="AS462" i="16" s="1"/>
  <c r="CF456" i="16"/>
  <c r="DH456" i="16" s="1"/>
  <c r="AK457" i="16" s="1"/>
  <c r="AK460" i="16" s="1"/>
  <c r="AK462" i="16" s="1"/>
  <c r="CB456" i="16"/>
  <c r="DD456" i="16" s="1"/>
  <c r="AG457" i="16" s="1"/>
  <c r="AG460" i="16" s="1"/>
  <c r="AG462" i="16" s="1"/>
  <c r="BI456" i="16"/>
  <c r="CD456" i="16"/>
  <c r="DF456" i="16" s="1"/>
  <c r="AI457" i="16" s="1"/>
  <c r="AI460" i="16" s="1"/>
  <c r="AI462" i="16" s="1"/>
  <c r="BV456" i="16"/>
  <c r="CX456" i="16" s="1"/>
  <c r="O457" i="16" s="1"/>
  <c r="O460" i="16" s="1"/>
  <c r="O462" i="16" s="1"/>
  <c r="BX456" i="16"/>
  <c r="CZ456" i="16" s="1"/>
  <c r="W457" i="16" s="1"/>
  <c r="W460" i="16" s="1"/>
  <c r="W462" i="16" s="1"/>
  <c r="BP456" i="16"/>
  <c r="CR456" i="16" s="1"/>
  <c r="I457" i="16" s="1"/>
  <c r="BZ456" i="16"/>
  <c r="DB456" i="16" s="1"/>
  <c r="AE457" i="16" s="1"/>
  <c r="AE460" i="16" s="1"/>
  <c r="AE462" i="16" s="1"/>
  <c r="BT456" i="16"/>
  <c r="CV456" i="16" s="1"/>
  <c r="M457" i="16" s="1"/>
  <c r="M460" i="16" s="1"/>
  <c r="M462" i="16" s="1"/>
  <c r="BR456" i="16"/>
  <c r="CT456" i="16" s="1"/>
  <c r="K457" i="16" s="1"/>
  <c r="K460" i="16" s="1"/>
  <c r="K462" i="16" s="1"/>
  <c r="BG456" i="16"/>
  <c r="BK456" i="16" s="1"/>
  <c r="BN456" i="16"/>
  <c r="CP456" i="16" s="1"/>
  <c r="G457" i="16" s="1"/>
  <c r="CH456" i="16"/>
  <c r="DJ456" i="16" s="1"/>
  <c r="AM457" i="16" s="1"/>
  <c r="AM460" i="16" s="1"/>
  <c r="AM462" i="16" s="1"/>
  <c r="BZ454" i="16"/>
  <c r="BZ455" i="16" s="1"/>
  <c r="BX454" i="16"/>
  <c r="BX455" i="16" s="1"/>
  <c r="BG454" i="16"/>
  <c r="CH454" i="16"/>
  <c r="CH455" i="16" s="1"/>
  <c r="BN454" i="16"/>
  <c r="BN455" i="16" s="1"/>
  <c r="BV454" i="16"/>
  <c r="BV455" i="16" s="1"/>
  <c r="BP454" i="16"/>
  <c r="BP455" i="16" s="1"/>
  <c r="BR454" i="16"/>
  <c r="BR455" i="16" s="1"/>
  <c r="BT454" i="16"/>
  <c r="BT455" i="16" s="1"/>
  <c r="CD454" i="16"/>
  <c r="CD455" i="16" s="1"/>
  <c r="CB454" i="16"/>
  <c r="CB455" i="16" s="1"/>
  <c r="BI454" i="16"/>
  <c r="CJ454" i="16"/>
  <c r="CJ455" i="16" s="1"/>
  <c r="CF454" i="16"/>
  <c r="CF455" i="16" s="1"/>
  <c r="I460" i="16" l="1"/>
  <c r="Y457" i="16"/>
  <c r="AA457" i="16" s="1"/>
  <c r="AC457" i="16" s="1"/>
  <c r="BK454" i="16"/>
  <c r="G460" i="16"/>
  <c r="Q457" i="16"/>
  <c r="S457" i="16" s="1"/>
  <c r="U457" i="16" s="1"/>
  <c r="AU457" i="16" l="1"/>
  <c r="AW457" i="16" s="1"/>
  <c r="BA457" i="16" s="1"/>
  <c r="BI457" i="16" s="1"/>
  <c r="AO457" i="16"/>
  <c r="AQ457" i="16" s="1"/>
  <c r="AY457" i="16" s="1"/>
  <c r="BG457" i="16" s="1"/>
  <c r="G462" i="16"/>
  <c r="Q462" i="16" s="1"/>
  <c r="S462" i="16" s="1"/>
  <c r="U462" i="16" s="1"/>
  <c r="Q460" i="16"/>
  <c r="S460" i="16" s="1"/>
  <c r="U460" i="16" s="1"/>
  <c r="I462" i="16"/>
  <c r="Y462" i="16" s="1"/>
  <c r="AA462" i="16" s="1"/>
  <c r="AC462" i="16" s="1"/>
  <c r="Y460" i="16"/>
  <c r="AA460" i="16" s="1"/>
  <c r="AC460" i="16" s="1"/>
  <c r="BK457" i="16" l="1"/>
  <c r="BG458" i="16"/>
  <c r="C79" i="13"/>
  <c r="AO460" i="16"/>
  <c r="AQ460" i="16" s="1"/>
  <c r="AY460" i="16" s="1"/>
  <c r="AU460" i="16"/>
  <c r="AW460" i="16" s="1"/>
  <c r="BA460" i="16" s="1"/>
  <c r="AO462" i="16"/>
  <c r="AQ462" i="16" s="1"/>
  <c r="AY462" i="16" s="1"/>
  <c r="AU462" i="16"/>
  <c r="AW462" i="16" s="1"/>
  <c r="BA462" i="16" s="1"/>
  <c r="BI458" i="16"/>
  <c r="D79" i="13"/>
  <c r="BI460" i="16" l="1"/>
  <c r="CF460" i="16"/>
  <c r="CF461" i="16" s="1"/>
  <c r="CJ460" i="16"/>
  <c r="CJ461" i="16" s="1"/>
  <c r="CB460" i="16"/>
  <c r="CB461" i="16" s="1"/>
  <c r="CF462" i="16"/>
  <c r="DH462" i="16" s="1"/>
  <c r="AK463" i="16" s="1"/>
  <c r="AK466" i="16" s="1"/>
  <c r="AK468" i="16" s="1"/>
  <c r="BI462" i="16"/>
  <c r="CB462" i="16"/>
  <c r="DD462" i="16" s="1"/>
  <c r="AG463" i="16" s="1"/>
  <c r="AG466" i="16" s="1"/>
  <c r="AG468" i="16" s="1"/>
  <c r="CJ462" i="16"/>
  <c r="DL462" i="16" s="1"/>
  <c r="AS463" i="16" s="1"/>
  <c r="AS466" i="16" s="1"/>
  <c r="AS468" i="16" s="1"/>
  <c r="BT462" i="16"/>
  <c r="CV462" i="16" s="1"/>
  <c r="M463" i="16" s="1"/>
  <c r="M466" i="16" s="1"/>
  <c r="M468" i="16" s="1"/>
  <c r="BN462" i="16"/>
  <c r="CP462" i="16" s="1"/>
  <c r="G463" i="16" s="1"/>
  <c r="BX462" i="16"/>
  <c r="CZ462" i="16" s="1"/>
  <c r="W463" i="16" s="1"/>
  <c r="W466" i="16" s="1"/>
  <c r="W468" i="16" s="1"/>
  <c r="BR462" i="16"/>
  <c r="CT462" i="16" s="1"/>
  <c r="K463" i="16" s="1"/>
  <c r="K466" i="16" s="1"/>
  <c r="K468" i="16" s="1"/>
  <c r="BG462" i="16"/>
  <c r="BZ462" i="16"/>
  <c r="DB462" i="16" s="1"/>
  <c r="AE463" i="16" s="1"/>
  <c r="AE466" i="16" s="1"/>
  <c r="AE468" i="16" s="1"/>
  <c r="CD462" i="16"/>
  <c r="DF462" i="16" s="1"/>
  <c r="AI463" i="16" s="1"/>
  <c r="AI466" i="16" s="1"/>
  <c r="AI468" i="16" s="1"/>
  <c r="BP462" i="16"/>
  <c r="CR462" i="16" s="1"/>
  <c r="I463" i="16" s="1"/>
  <c r="CH462" i="16"/>
  <c r="DJ462" i="16" s="1"/>
  <c r="AM463" i="16" s="1"/>
  <c r="AM466" i="16" s="1"/>
  <c r="AM468" i="16" s="1"/>
  <c r="BV462" i="16"/>
  <c r="CX462" i="16" s="1"/>
  <c r="O463" i="16" s="1"/>
  <c r="O466" i="16" s="1"/>
  <c r="O468" i="16" s="1"/>
  <c r="BG460" i="16"/>
  <c r="BK460" i="16" s="1"/>
  <c r="BX460" i="16"/>
  <c r="BX461" i="16" s="1"/>
  <c r="BT460" i="16"/>
  <c r="BT461" i="16" s="1"/>
  <c r="CH460" i="16"/>
  <c r="CH461" i="16" s="1"/>
  <c r="BV460" i="16"/>
  <c r="BV461" i="16" s="1"/>
  <c r="CD460" i="16"/>
  <c r="CD461" i="16" s="1"/>
  <c r="BR460" i="16"/>
  <c r="BR461" i="16" s="1"/>
  <c r="BZ460" i="16"/>
  <c r="BZ461" i="16" s="1"/>
  <c r="BP460" i="16"/>
  <c r="BP461" i="16" s="1"/>
  <c r="BN460" i="16"/>
  <c r="BN461" i="16" s="1"/>
  <c r="E79" i="13"/>
  <c r="BK458" i="16"/>
  <c r="BK462" i="16" l="1"/>
  <c r="G466" i="16"/>
  <c r="Q463" i="16"/>
  <c r="S463" i="16" s="1"/>
  <c r="U463" i="16" s="1"/>
  <c r="I466" i="16"/>
  <c r="Y463" i="16"/>
  <c r="AA463" i="16" s="1"/>
  <c r="AC463" i="16" s="1"/>
  <c r="I468" i="16" l="1"/>
  <c r="Y468" i="16" s="1"/>
  <c r="AA468" i="16" s="1"/>
  <c r="AC468" i="16" s="1"/>
  <c r="Y466" i="16"/>
  <c r="AA466" i="16" s="1"/>
  <c r="AC466" i="16" s="1"/>
  <c r="AU463" i="16"/>
  <c r="AW463" i="16" s="1"/>
  <c r="BA463" i="16" s="1"/>
  <c r="BI463" i="16" s="1"/>
  <c r="AO463" i="16"/>
  <c r="AQ463" i="16" s="1"/>
  <c r="AY463" i="16" s="1"/>
  <c r="BG463" i="16" s="1"/>
  <c r="G468" i="16"/>
  <c r="Q468" i="16" s="1"/>
  <c r="S468" i="16" s="1"/>
  <c r="U468" i="16" s="1"/>
  <c r="Q466" i="16"/>
  <c r="S466" i="16" s="1"/>
  <c r="U466" i="16" s="1"/>
  <c r="BK463" i="16" l="1"/>
  <c r="BG464" i="16"/>
  <c r="C80" i="13"/>
  <c r="AO466" i="16"/>
  <c r="AQ466" i="16" s="1"/>
  <c r="AY466" i="16" s="1"/>
  <c r="AU466" i="16"/>
  <c r="AW466" i="16" s="1"/>
  <c r="BA466" i="16" s="1"/>
  <c r="AU468" i="16"/>
  <c r="AW468" i="16" s="1"/>
  <c r="BA468" i="16" s="1"/>
  <c r="AO468" i="16"/>
  <c r="AQ468" i="16" s="1"/>
  <c r="AY468" i="16" s="1"/>
  <c r="BI464" i="16"/>
  <c r="D80" i="13"/>
  <c r="CB466" i="16" l="1"/>
  <c r="CB467" i="16" s="1"/>
  <c r="CF466" i="16"/>
  <c r="CF467" i="16" s="1"/>
  <c r="CJ466" i="16"/>
  <c r="CJ467" i="16" s="1"/>
  <c r="BI466" i="16"/>
  <c r="BI468" i="16"/>
  <c r="CJ468" i="16"/>
  <c r="DL468" i="16" s="1"/>
  <c r="AS469" i="16" s="1"/>
  <c r="AS472" i="16" s="1"/>
  <c r="AS474" i="16" s="1"/>
  <c r="CB468" i="16"/>
  <c r="DD468" i="16" s="1"/>
  <c r="AG469" i="16" s="1"/>
  <c r="AG472" i="16" s="1"/>
  <c r="AG474" i="16" s="1"/>
  <c r="CF468" i="16"/>
  <c r="DH468" i="16" s="1"/>
  <c r="AK469" i="16" s="1"/>
  <c r="AK472" i="16" s="1"/>
  <c r="AK474" i="16" s="1"/>
  <c r="CH468" i="16"/>
  <c r="DJ468" i="16" s="1"/>
  <c r="AM469" i="16" s="1"/>
  <c r="AM472" i="16" s="1"/>
  <c r="AM474" i="16" s="1"/>
  <c r="CD468" i="16"/>
  <c r="DF468" i="16" s="1"/>
  <c r="AI469" i="16" s="1"/>
  <c r="AI472" i="16" s="1"/>
  <c r="AI474" i="16" s="1"/>
  <c r="BZ468" i="16"/>
  <c r="DB468" i="16" s="1"/>
  <c r="AE469" i="16" s="1"/>
  <c r="AE472" i="16" s="1"/>
  <c r="AE474" i="16" s="1"/>
  <c r="BT468" i="16"/>
  <c r="CV468" i="16" s="1"/>
  <c r="M469" i="16" s="1"/>
  <c r="M472" i="16" s="1"/>
  <c r="M474" i="16" s="1"/>
  <c r="BG468" i="16"/>
  <c r="BK468" i="16" s="1"/>
  <c r="BX468" i="16"/>
  <c r="CZ468" i="16" s="1"/>
  <c r="W469" i="16" s="1"/>
  <c r="W472" i="16" s="1"/>
  <c r="W474" i="16" s="1"/>
  <c r="BN468" i="16"/>
  <c r="CP468" i="16" s="1"/>
  <c r="G469" i="16" s="1"/>
  <c r="BV468" i="16"/>
  <c r="CX468" i="16" s="1"/>
  <c r="O469" i="16" s="1"/>
  <c r="O472" i="16" s="1"/>
  <c r="O474" i="16" s="1"/>
  <c r="BP468" i="16"/>
  <c r="CR468" i="16" s="1"/>
  <c r="I469" i="16" s="1"/>
  <c r="BR468" i="16"/>
  <c r="CT468" i="16" s="1"/>
  <c r="K469" i="16" s="1"/>
  <c r="K472" i="16" s="1"/>
  <c r="K474" i="16" s="1"/>
  <c r="BP466" i="16"/>
  <c r="BP467" i="16" s="1"/>
  <c r="CH466" i="16"/>
  <c r="CH467" i="16" s="1"/>
  <c r="BZ466" i="16"/>
  <c r="BZ467" i="16" s="1"/>
  <c r="BV466" i="16"/>
  <c r="BV467" i="16" s="1"/>
  <c r="BG466" i="16"/>
  <c r="BK466" i="16" s="1"/>
  <c r="CD466" i="16"/>
  <c r="CD467" i="16" s="1"/>
  <c r="BT466" i="16"/>
  <c r="BT467" i="16" s="1"/>
  <c r="BR466" i="16"/>
  <c r="BR467" i="16" s="1"/>
  <c r="BN466" i="16"/>
  <c r="BN467" i="16" s="1"/>
  <c r="BX466" i="16"/>
  <c r="BX467" i="16" s="1"/>
  <c r="BK464" i="16"/>
  <c r="E80" i="13"/>
  <c r="G472" i="16" l="1"/>
  <c r="Q469" i="16"/>
  <c r="S469" i="16" s="1"/>
  <c r="U469" i="16" s="1"/>
  <c r="I472" i="16"/>
  <c r="Y469" i="16"/>
  <c r="AA469" i="16" s="1"/>
  <c r="AC469" i="16" s="1"/>
  <c r="AU469" i="16" l="1"/>
  <c r="AW469" i="16" s="1"/>
  <c r="BA469" i="16" s="1"/>
  <c r="BI469" i="16" s="1"/>
  <c r="AO469" i="16"/>
  <c r="AQ469" i="16" s="1"/>
  <c r="AY469" i="16" s="1"/>
  <c r="BG469" i="16" s="1"/>
  <c r="I474" i="16"/>
  <c r="Y474" i="16" s="1"/>
  <c r="AA474" i="16" s="1"/>
  <c r="AC474" i="16" s="1"/>
  <c r="Y472" i="16"/>
  <c r="AA472" i="16" s="1"/>
  <c r="AC472" i="16" s="1"/>
  <c r="G474" i="16"/>
  <c r="Q474" i="16" s="1"/>
  <c r="S474" i="16" s="1"/>
  <c r="U474" i="16" s="1"/>
  <c r="Q472" i="16"/>
  <c r="S472" i="16" s="1"/>
  <c r="U472" i="16" s="1"/>
  <c r="AU474" i="16" l="1"/>
  <c r="AW474" i="16" s="1"/>
  <c r="BA474" i="16" s="1"/>
  <c r="AO474" i="16"/>
  <c r="AQ474" i="16" s="1"/>
  <c r="AY474" i="16" s="1"/>
  <c r="C81" i="13"/>
  <c r="BK469" i="16"/>
  <c r="BG470" i="16"/>
  <c r="AU472" i="16"/>
  <c r="AW472" i="16" s="1"/>
  <c r="BA472" i="16" s="1"/>
  <c r="AO472" i="16"/>
  <c r="AQ472" i="16" s="1"/>
  <c r="AY472" i="16" s="1"/>
  <c r="D81" i="13"/>
  <c r="BI470" i="16"/>
  <c r="BN472" i="16" l="1"/>
  <c r="BN473" i="16" s="1"/>
  <c r="CH472" i="16"/>
  <c r="CH473" i="16" s="1"/>
  <c r="CD472" i="16"/>
  <c r="CD473" i="16" s="1"/>
  <c r="BG472" i="16"/>
  <c r="BR472" i="16"/>
  <c r="BR473" i="16" s="1"/>
  <c r="BZ472" i="16"/>
  <c r="BZ473" i="16" s="1"/>
  <c r="BP472" i="16"/>
  <c r="BP473" i="16" s="1"/>
  <c r="BV472" i="16"/>
  <c r="BV473" i="16" s="1"/>
  <c r="BX472" i="16"/>
  <c r="BX473" i="16" s="1"/>
  <c r="BT472" i="16"/>
  <c r="BT473" i="16" s="1"/>
  <c r="E81" i="13"/>
  <c r="BK470" i="16"/>
  <c r="CF472" i="16"/>
  <c r="CF473" i="16" s="1"/>
  <c r="BI472" i="16"/>
  <c r="CB472" i="16"/>
  <c r="CB473" i="16" s="1"/>
  <c r="CJ472" i="16"/>
  <c r="CJ473" i="16" s="1"/>
  <c r="BZ474" i="16"/>
  <c r="DB474" i="16" s="1"/>
  <c r="AE475" i="16" s="1"/>
  <c r="AE478" i="16" s="1"/>
  <c r="AE480" i="16" s="1"/>
  <c r="BG474" i="16"/>
  <c r="BT474" i="16"/>
  <c r="CV474" i="16" s="1"/>
  <c r="M475" i="16" s="1"/>
  <c r="M478" i="16" s="1"/>
  <c r="M480" i="16" s="1"/>
  <c r="BP474" i="16"/>
  <c r="CR474" i="16" s="1"/>
  <c r="I475" i="16" s="1"/>
  <c r="BR474" i="16"/>
  <c r="CT474" i="16" s="1"/>
  <c r="K475" i="16" s="1"/>
  <c r="K478" i="16" s="1"/>
  <c r="K480" i="16" s="1"/>
  <c r="BX474" i="16"/>
  <c r="CZ474" i="16" s="1"/>
  <c r="W475" i="16" s="1"/>
  <c r="W478" i="16" s="1"/>
  <c r="W480" i="16" s="1"/>
  <c r="BV474" i="16"/>
  <c r="CX474" i="16" s="1"/>
  <c r="O475" i="16" s="1"/>
  <c r="O478" i="16" s="1"/>
  <c r="O480" i="16" s="1"/>
  <c r="BN474" i="16"/>
  <c r="CP474" i="16" s="1"/>
  <c r="G475" i="16" s="1"/>
  <c r="CH474" i="16"/>
  <c r="DJ474" i="16" s="1"/>
  <c r="AM475" i="16" s="1"/>
  <c r="AM478" i="16" s="1"/>
  <c r="AM480" i="16" s="1"/>
  <c r="CD474" i="16"/>
  <c r="DF474" i="16" s="1"/>
  <c r="AI475" i="16" s="1"/>
  <c r="AI478" i="16" s="1"/>
  <c r="AI480" i="16" s="1"/>
  <c r="CF474" i="16"/>
  <c r="DH474" i="16" s="1"/>
  <c r="AK475" i="16" s="1"/>
  <c r="AK478" i="16" s="1"/>
  <c r="AK480" i="16" s="1"/>
  <c r="CJ474" i="16"/>
  <c r="DL474" i="16" s="1"/>
  <c r="AS475" i="16" s="1"/>
  <c r="AS478" i="16" s="1"/>
  <c r="AS480" i="16" s="1"/>
  <c r="BI474" i="16"/>
  <c r="CB474" i="16"/>
  <c r="DD474" i="16" s="1"/>
  <c r="AG475" i="16" s="1"/>
  <c r="AG478" i="16" s="1"/>
  <c r="AG480" i="16" s="1"/>
  <c r="G478" i="16" l="1"/>
  <c r="Q475" i="16"/>
  <c r="S475" i="16" s="1"/>
  <c r="U475" i="16" s="1"/>
  <c r="BK472" i="16"/>
  <c r="I478" i="16"/>
  <c r="Y475" i="16"/>
  <c r="AA475" i="16" s="1"/>
  <c r="AC475" i="16" s="1"/>
  <c r="BK474" i="16"/>
  <c r="I480" i="16" l="1"/>
  <c r="Y480" i="16" s="1"/>
  <c r="AA480" i="16" s="1"/>
  <c r="AC480" i="16" s="1"/>
  <c r="Y478" i="16"/>
  <c r="AA478" i="16" s="1"/>
  <c r="AC478" i="16" s="1"/>
  <c r="AU475" i="16"/>
  <c r="AW475" i="16" s="1"/>
  <c r="BA475" i="16" s="1"/>
  <c r="BI475" i="16" s="1"/>
  <c r="AO475" i="16"/>
  <c r="AQ475" i="16" s="1"/>
  <c r="AY475" i="16" s="1"/>
  <c r="BG475" i="16" s="1"/>
  <c r="G480" i="16"/>
  <c r="Q480" i="16" s="1"/>
  <c r="S480" i="16" s="1"/>
  <c r="U480" i="16" s="1"/>
  <c r="Q478" i="16"/>
  <c r="S478" i="16" s="1"/>
  <c r="U478" i="16" s="1"/>
  <c r="AO480" i="16" l="1"/>
  <c r="AQ480" i="16" s="1"/>
  <c r="AY480" i="16" s="1"/>
  <c r="AU480" i="16"/>
  <c r="AW480" i="16" s="1"/>
  <c r="BA480" i="16" s="1"/>
  <c r="AO478" i="16"/>
  <c r="AQ478" i="16" s="1"/>
  <c r="AY478" i="16" s="1"/>
  <c r="AU478" i="16"/>
  <c r="AW478" i="16" s="1"/>
  <c r="BA478" i="16" s="1"/>
  <c r="BK475" i="16"/>
  <c r="C82" i="13"/>
  <c r="BG476" i="16"/>
  <c r="BI476" i="16"/>
  <c r="D82" i="13"/>
  <c r="CJ480" i="16" l="1"/>
  <c r="DL480" i="16" s="1"/>
  <c r="AS481" i="16" s="1"/>
  <c r="AS484" i="16" s="1"/>
  <c r="AS486" i="16" s="1"/>
  <c r="BI480" i="16"/>
  <c r="CF480" i="16"/>
  <c r="DH480" i="16" s="1"/>
  <c r="AK481" i="16" s="1"/>
  <c r="AK484" i="16" s="1"/>
  <c r="AK486" i="16" s="1"/>
  <c r="CB480" i="16"/>
  <c r="DD480" i="16" s="1"/>
  <c r="AG481" i="16" s="1"/>
  <c r="AG484" i="16" s="1"/>
  <c r="AG486" i="16" s="1"/>
  <c r="BK476" i="16"/>
  <c r="E82" i="13"/>
  <c r="CJ478" i="16"/>
  <c r="CJ479" i="16" s="1"/>
  <c r="CF478" i="16"/>
  <c r="CF479" i="16" s="1"/>
  <c r="CB478" i="16"/>
  <c r="CB479" i="16" s="1"/>
  <c r="BI478" i="16"/>
  <c r="BT478" i="16"/>
  <c r="BT479" i="16" s="1"/>
  <c r="BR478" i="16"/>
  <c r="BR479" i="16" s="1"/>
  <c r="BG478" i="16"/>
  <c r="BK478" i="16" s="1"/>
  <c r="BN478" i="16"/>
  <c r="BN479" i="16" s="1"/>
  <c r="CH478" i="16"/>
  <c r="CH479" i="16" s="1"/>
  <c r="CD478" i="16"/>
  <c r="CD479" i="16" s="1"/>
  <c r="BZ478" i="16"/>
  <c r="BZ479" i="16" s="1"/>
  <c r="BX478" i="16"/>
  <c r="BX479" i="16" s="1"/>
  <c r="BP478" i="16"/>
  <c r="BP479" i="16" s="1"/>
  <c r="BV478" i="16"/>
  <c r="BV479" i="16" s="1"/>
  <c r="BP480" i="16"/>
  <c r="CR480" i="16" s="1"/>
  <c r="I481" i="16" s="1"/>
  <c r="BN480" i="16"/>
  <c r="CP480" i="16" s="1"/>
  <c r="G481" i="16" s="1"/>
  <c r="CH480" i="16"/>
  <c r="DJ480" i="16" s="1"/>
  <c r="AM481" i="16" s="1"/>
  <c r="AM484" i="16" s="1"/>
  <c r="AM486" i="16" s="1"/>
  <c r="BX480" i="16"/>
  <c r="CZ480" i="16" s="1"/>
  <c r="W481" i="16" s="1"/>
  <c r="W484" i="16" s="1"/>
  <c r="W486" i="16" s="1"/>
  <c r="CD480" i="16"/>
  <c r="DF480" i="16" s="1"/>
  <c r="AI481" i="16" s="1"/>
  <c r="AI484" i="16" s="1"/>
  <c r="AI486" i="16" s="1"/>
  <c r="BG480" i="16"/>
  <c r="BK480" i="16" s="1"/>
  <c r="BV480" i="16"/>
  <c r="CX480" i="16" s="1"/>
  <c r="O481" i="16" s="1"/>
  <c r="O484" i="16" s="1"/>
  <c r="O486" i="16" s="1"/>
  <c r="BZ480" i="16"/>
  <c r="DB480" i="16" s="1"/>
  <c r="AE481" i="16" s="1"/>
  <c r="AE484" i="16" s="1"/>
  <c r="AE486" i="16" s="1"/>
  <c r="BR480" i="16"/>
  <c r="CT480" i="16" s="1"/>
  <c r="K481" i="16" s="1"/>
  <c r="K484" i="16" s="1"/>
  <c r="K486" i="16" s="1"/>
  <c r="BT480" i="16"/>
  <c r="CV480" i="16" s="1"/>
  <c r="M481" i="16" s="1"/>
  <c r="M484" i="16" s="1"/>
  <c r="M486" i="16" s="1"/>
  <c r="G484" i="16" l="1"/>
  <c r="Q481" i="16"/>
  <c r="S481" i="16" s="1"/>
  <c r="U481" i="16" s="1"/>
  <c r="I484" i="16"/>
  <c r="Y481" i="16"/>
  <c r="AA481" i="16" s="1"/>
  <c r="AC481" i="16" s="1"/>
  <c r="I486" i="16" l="1"/>
  <c r="Y486" i="16" s="1"/>
  <c r="AA486" i="16" s="1"/>
  <c r="AC486" i="16" s="1"/>
  <c r="Y484" i="16"/>
  <c r="AA484" i="16" s="1"/>
  <c r="AC484" i="16" s="1"/>
  <c r="AO481" i="16"/>
  <c r="AQ481" i="16" s="1"/>
  <c r="AY481" i="16" s="1"/>
  <c r="BG481" i="16" s="1"/>
  <c r="AU481" i="16"/>
  <c r="AW481" i="16" s="1"/>
  <c r="BA481" i="16" s="1"/>
  <c r="BI481" i="16" s="1"/>
  <c r="G486" i="16"/>
  <c r="Q486" i="16" s="1"/>
  <c r="S486" i="16" s="1"/>
  <c r="U486" i="16" s="1"/>
  <c r="Q484" i="16"/>
  <c r="S484" i="16" s="1"/>
  <c r="U484" i="16" s="1"/>
  <c r="D83" i="13" l="1"/>
  <c r="BI482" i="16"/>
  <c r="AU484" i="16"/>
  <c r="AW484" i="16" s="1"/>
  <c r="BA484" i="16" s="1"/>
  <c r="AO484" i="16"/>
  <c r="AQ484" i="16" s="1"/>
  <c r="AY484" i="16" s="1"/>
  <c r="AU486" i="16"/>
  <c r="AW486" i="16" s="1"/>
  <c r="BA486" i="16" s="1"/>
  <c r="AO486" i="16"/>
  <c r="AQ486" i="16" s="1"/>
  <c r="AY486" i="16" s="1"/>
  <c r="BG482" i="16"/>
  <c r="BK481" i="16"/>
  <c r="C83" i="13"/>
  <c r="BX484" i="16" l="1"/>
  <c r="BX485" i="16" s="1"/>
  <c r="BT484" i="16"/>
  <c r="BT485" i="16" s="1"/>
  <c r="BG484" i="16"/>
  <c r="BN484" i="16"/>
  <c r="BN485" i="16" s="1"/>
  <c r="BZ484" i="16"/>
  <c r="BZ485" i="16" s="1"/>
  <c r="BV484" i="16"/>
  <c r="BV485" i="16" s="1"/>
  <c r="BR484" i="16"/>
  <c r="BR485" i="16" s="1"/>
  <c r="BP484" i="16"/>
  <c r="BP485" i="16" s="1"/>
  <c r="CD484" i="16"/>
  <c r="CD485" i="16" s="1"/>
  <c r="CH484" i="16"/>
  <c r="CH485" i="16" s="1"/>
  <c r="BN486" i="16"/>
  <c r="CP486" i="16" s="1"/>
  <c r="G487" i="16" s="1"/>
  <c r="BV486" i="16"/>
  <c r="CX486" i="16" s="1"/>
  <c r="O487" i="16" s="1"/>
  <c r="O490" i="16" s="1"/>
  <c r="O492" i="16" s="1"/>
  <c r="CD486" i="16"/>
  <c r="DF486" i="16" s="1"/>
  <c r="AI487" i="16" s="1"/>
  <c r="AI490" i="16" s="1"/>
  <c r="AI492" i="16" s="1"/>
  <c r="BG486" i="16"/>
  <c r="BK486" i="16" s="1"/>
  <c r="BR486" i="16"/>
  <c r="CT486" i="16" s="1"/>
  <c r="K487" i="16" s="1"/>
  <c r="K490" i="16" s="1"/>
  <c r="K492" i="16" s="1"/>
  <c r="BZ486" i="16"/>
  <c r="DB486" i="16" s="1"/>
  <c r="AE487" i="16" s="1"/>
  <c r="AE490" i="16" s="1"/>
  <c r="AE492" i="16" s="1"/>
  <c r="BP486" i="16"/>
  <c r="CR486" i="16" s="1"/>
  <c r="I487" i="16" s="1"/>
  <c r="CH486" i="16"/>
  <c r="DJ486" i="16" s="1"/>
  <c r="AM487" i="16" s="1"/>
  <c r="AM490" i="16" s="1"/>
  <c r="AM492" i="16" s="1"/>
  <c r="BX486" i="16"/>
  <c r="CZ486" i="16" s="1"/>
  <c r="W487" i="16" s="1"/>
  <c r="W490" i="16" s="1"/>
  <c r="W492" i="16" s="1"/>
  <c r="BT486" i="16"/>
  <c r="CV486" i="16" s="1"/>
  <c r="M487" i="16" s="1"/>
  <c r="M490" i="16" s="1"/>
  <c r="M492" i="16" s="1"/>
  <c r="CJ484" i="16"/>
  <c r="CJ485" i="16" s="1"/>
  <c r="CF484" i="16"/>
  <c r="CF485" i="16" s="1"/>
  <c r="CB484" i="16"/>
  <c r="CB485" i="16" s="1"/>
  <c r="BI484" i="16"/>
  <c r="E83" i="13"/>
  <c r="BK482" i="16"/>
  <c r="CJ486" i="16"/>
  <c r="DL486" i="16" s="1"/>
  <c r="AS487" i="16" s="1"/>
  <c r="AS490" i="16" s="1"/>
  <c r="AS492" i="16" s="1"/>
  <c r="BI486" i="16"/>
  <c r="CF486" i="16"/>
  <c r="DH486" i="16" s="1"/>
  <c r="AK487" i="16" s="1"/>
  <c r="AK490" i="16" s="1"/>
  <c r="AK492" i="16" s="1"/>
  <c r="CB486" i="16"/>
  <c r="DD486" i="16" s="1"/>
  <c r="AG487" i="16" s="1"/>
  <c r="AG490" i="16" s="1"/>
  <c r="AG492" i="16" s="1"/>
  <c r="BK484" i="16" l="1"/>
  <c r="G490" i="16"/>
  <c r="Q487" i="16"/>
  <c r="S487" i="16" s="1"/>
  <c r="U487" i="16" s="1"/>
  <c r="I490" i="16"/>
  <c r="Y487" i="16"/>
  <c r="AA487" i="16" s="1"/>
  <c r="AC487" i="16" s="1"/>
  <c r="I492" i="16" l="1"/>
  <c r="Y492" i="16" s="1"/>
  <c r="AA492" i="16" s="1"/>
  <c r="AC492" i="16" s="1"/>
  <c r="Y490" i="16"/>
  <c r="AA490" i="16" s="1"/>
  <c r="AC490" i="16" s="1"/>
  <c r="AU487" i="16"/>
  <c r="AW487" i="16" s="1"/>
  <c r="BA487" i="16" s="1"/>
  <c r="BI487" i="16" s="1"/>
  <c r="AO487" i="16"/>
  <c r="AQ487" i="16" s="1"/>
  <c r="AY487" i="16" s="1"/>
  <c r="BG487" i="16" s="1"/>
  <c r="G492" i="16"/>
  <c r="Q492" i="16" s="1"/>
  <c r="S492" i="16" s="1"/>
  <c r="U492" i="16" s="1"/>
  <c r="Q490" i="16"/>
  <c r="S490" i="16" s="1"/>
  <c r="U490" i="16" s="1"/>
  <c r="BK487" i="16" l="1"/>
  <c r="C84" i="13"/>
  <c r="BG488" i="16"/>
  <c r="AU490" i="16"/>
  <c r="AW490" i="16" s="1"/>
  <c r="BA490" i="16" s="1"/>
  <c r="AO490" i="16"/>
  <c r="AQ490" i="16" s="1"/>
  <c r="AY490" i="16" s="1"/>
  <c r="AO492" i="16"/>
  <c r="AQ492" i="16" s="1"/>
  <c r="AY492" i="16" s="1"/>
  <c r="AU492" i="16"/>
  <c r="AW492" i="16" s="1"/>
  <c r="BA492" i="16" s="1"/>
  <c r="BI488" i="16"/>
  <c r="D84" i="13"/>
  <c r="BT490" i="16" l="1"/>
  <c r="BT491" i="16" s="1"/>
  <c r="BP490" i="16"/>
  <c r="BP491" i="16" s="1"/>
  <c r="BN490" i="16"/>
  <c r="BN491" i="16" s="1"/>
  <c r="BG490" i="16"/>
  <c r="BR490" i="16"/>
  <c r="BR491" i="16" s="1"/>
  <c r="CH490" i="16"/>
  <c r="CH491" i="16" s="1"/>
  <c r="BZ490" i="16"/>
  <c r="BZ491" i="16" s="1"/>
  <c r="BV490" i="16"/>
  <c r="BV491" i="16" s="1"/>
  <c r="BX490" i="16"/>
  <c r="BX491" i="16" s="1"/>
  <c r="CD490" i="16"/>
  <c r="CD491" i="16" s="1"/>
  <c r="BP492" i="16"/>
  <c r="CR492" i="16" s="1"/>
  <c r="I493" i="16" s="1"/>
  <c r="CH492" i="16"/>
  <c r="DJ492" i="16" s="1"/>
  <c r="AM493" i="16" s="1"/>
  <c r="AM496" i="16" s="1"/>
  <c r="AM498" i="16" s="1"/>
  <c r="BG492" i="16"/>
  <c r="BX492" i="16"/>
  <c r="CZ492" i="16" s="1"/>
  <c r="W493" i="16" s="1"/>
  <c r="W496" i="16" s="1"/>
  <c r="W498" i="16" s="1"/>
  <c r="BV492" i="16"/>
  <c r="CX492" i="16" s="1"/>
  <c r="O493" i="16" s="1"/>
  <c r="O496" i="16" s="1"/>
  <c r="O498" i="16" s="1"/>
  <c r="BR492" i="16"/>
  <c r="CT492" i="16" s="1"/>
  <c r="K493" i="16" s="1"/>
  <c r="K496" i="16" s="1"/>
  <c r="K498" i="16" s="1"/>
  <c r="BZ492" i="16"/>
  <c r="DB492" i="16" s="1"/>
  <c r="AE493" i="16" s="1"/>
  <c r="AE496" i="16" s="1"/>
  <c r="AE498" i="16" s="1"/>
  <c r="BN492" i="16"/>
  <c r="CP492" i="16" s="1"/>
  <c r="G493" i="16" s="1"/>
  <c r="CD492" i="16"/>
  <c r="DF492" i="16" s="1"/>
  <c r="AI493" i="16" s="1"/>
  <c r="AI496" i="16" s="1"/>
  <c r="AI498" i="16" s="1"/>
  <c r="BT492" i="16"/>
  <c r="CV492" i="16" s="1"/>
  <c r="M493" i="16" s="1"/>
  <c r="M496" i="16" s="1"/>
  <c r="M498" i="16" s="1"/>
  <c r="CJ490" i="16"/>
  <c r="CJ491" i="16" s="1"/>
  <c r="CB490" i="16"/>
  <c r="CB491" i="16" s="1"/>
  <c r="CF490" i="16"/>
  <c r="CF491" i="16" s="1"/>
  <c r="BI490" i="16"/>
  <c r="CF492" i="16"/>
  <c r="DH492" i="16" s="1"/>
  <c r="AK493" i="16" s="1"/>
  <c r="AK496" i="16" s="1"/>
  <c r="AK498" i="16" s="1"/>
  <c r="CJ492" i="16"/>
  <c r="DL492" i="16" s="1"/>
  <c r="AS493" i="16" s="1"/>
  <c r="AS496" i="16" s="1"/>
  <c r="AS498" i="16" s="1"/>
  <c r="CB492" i="16"/>
  <c r="DD492" i="16" s="1"/>
  <c r="AG493" i="16" s="1"/>
  <c r="AG496" i="16" s="1"/>
  <c r="AG498" i="16" s="1"/>
  <c r="BI492" i="16"/>
  <c r="E84" i="13"/>
  <c r="BK488" i="16"/>
  <c r="BK492" i="16" l="1"/>
  <c r="BK490" i="16"/>
  <c r="I496" i="16"/>
  <c r="Y493" i="16"/>
  <c r="AA493" i="16" s="1"/>
  <c r="AC493" i="16" s="1"/>
  <c r="G496" i="16"/>
  <c r="Q493" i="16"/>
  <c r="S493" i="16" s="1"/>
  <c r="U493" i="16" s="1"/>
  <c r="Q496" i="16" l="1"/>
  <c r="S496" i="16" s="1"/>
  <c r="U496" i="16" s="1"/>
  <c r="G498" i="16"/>
  <c r="Q498" i="16" s="1"/>
  <c r="S498" i="16" s="1"/>
  <c r="U498" i="16" s="1"/>
  <c r="AU493" i="16"/>
  <c r="AW493" i="16" s="1"/>
  <c r="BA493" i="16" s="1"/>
  <c r="BI493" i="16" s="1"/>
  <c r="AO493" i="16"/>
  <c r="AQ493" i="16" s="1"/>
  <c r="AY493" i="16" s="1"/>
  <c r="BG493" i="16" s="1"/>
  <c r="Y496" i="16"/>
  <c r="AA496" i="16" s="1"/>
  <c r="AC496" i="16" s="1"/>
  <c r="I498" i="16"/>
  <c r="Y498" i="16" s="1"/>
  <c r="AA498" i="16" s="1"/>
  <c r="AC498" i="16" s="1"/>
  <c r="AU498" i="16" s="1"/>
  <c r="AW498" i="16" s="1"/>
  <c r="BA498" i="16" s="1"/>
  <c r="AO498" i="16" l="1"/>
  <c r="AQ498" i="16" s="1"/>
  <c r="AY498" i="16" s="1"/>
  <c r="CB498" i="16"/>
  <c r="DD498" i="16" s="1"/>
  <c r="AG499" i="16" s="1"/>
  <c r="AG502" i="16" s="1"/>
  <c r="AG504" i="16" s="1"/>
  <c r="BI498" i="16"/>
  <c r="CJ498" i="16"/>
  <c r="DL498" i="16" s="1"/>
  <c r="AS499" i="16" s="1"/>
  <c r="AS502" i="16" s="1"/>
  <c r="AS504" i="16" s="1"/>
  <c r="CF498" i="16"/>
  <c r="DH498" i="16" s="1"/>
  <c r="AK499" i="16" s="1"/>
  <c r="AK502" i="16" s="1"/>
  <c r="AK504" i="16" s="1"/>
  <c r="C85" i="13"/>
  <c r="BG494" i="16"/>
  <c r="BK493" i="16"/>
  <c r="BI494" i="16"/>
  <c r="D85" i="13"/>
  <c r="AU496" i="16"/>
  <c r="AW496" i="16" s="1"/>
  <c r="BA496" i="16" s="1"/>
  <c r="AO496" i="16"/>
  <c r="AQ496" i="16" s="1"/>
  <c r="AY496" i="16" s="1"/>
  <c r="CF496" i="16" l="1"/>
  <c r="CF497" i="16" s="1"/>
  <c r="CJ496" i="16"/>
  <c r="CJ497" i="16" s="1"/>
  <c r="BI496" i="16"/>
  <c r="CB496" i="16"/>
  <c r="CB497" i="16" s="1"/>
  <c r="CD496" i="16"/>
  <c r="CD497" i="16" s="1"/>
  <c r="BZ496" i="16"/>
  <c r="BZ497" i="16" s="1"/>
  <c r="BT496" i="16"/>
  <c r="BT497" i="16" s="1"/>
  <c r="BX496" i="16"/>
  <c r="BX497" i="16" s="1"/>
  <c r="BV496" i="16"/>
  <c r="BV497" i="16" s="1"/>
  <c r="BN496" i="16"/>
  <c r="BN497" i="16" s="1"/>
  <c r="CH496" i="16"/>
  <c r="CH497" i="16" s="1"/>
  <c r="BP496" i="16"/>
  <c r="BP497" i="16" s="1"/>
  <c r="BG496" i="16"/>
  <c r="BK496" i="16" s="1"/>
  <c r="BR496" i="16"/>
  <c r="BR497" i="16" s="1"/>
  <c r="BK494" i="16"/>
  <c r="E85" i="13"/>
  <c r="CH498" i="16"/>
  <c r="DJ498" i="16" s="1"/>
  <c r="AM499" i="16" s="1"/>
  <c r="AM502" i="16" s="1"/>
  <c r="AM504" i="16" s="1"/>
  <c r="BR498" i="16"/>
  <c r="CT498" i="16" s="1"/>
  <c r="K499" i="16" s="1"/>
  <c r="K502" i="16" s="1"/>
  <c r="K504" i="16" s="1"/>
  <c r="BP498" i="16"/>
  <c r="CR498" i="16" s="1"/>
  <c r="I499" i="16" s="1"/>
  <c r="BN498" i="16"/>
  <c r="CP498" i="16" s="1"/>
  <c r="G499" i="16" s="1"/>
  <c r="BG498" i="16"/>
  <c r="BK498" i="16" s="1"/>
  <c r="CD498" i="16"/>
  <c r="DF498" i="16" s="1"/>
  <c r="AI499" i="16" s="1"/>
  <c r="AI502" i="16" s="1"/>
  <c r="AI504" i="16" s="1"/>
  <c r="BX498" i="16"/>
  <c r="CZ498" i="16" s="1"/>
  <c r="W499" i="16" s="1"/>
  <c r="W502" i="16" s="1"/>
  <c r="W504" i="16" s="1"/>
  <c r="BV498" i="16"/>
  <c r="CX498" i="16" s="1"/>
  <c r="O499" i="16" s="1"/>
  <c r="O502" i="16" s="1"/>
  <c r="O504" i="16" s="1"/>
  <c r="BT498" i="16"/>
  <c r="CV498" i="16" s="1"/>
  <c r="M499" i="16" s="1"/>
  <c r="M502" i="16" s="1"/>
  <c r="M504" i="16" s="1"/>
  <c r="BZ498" i="16"/>
  <c r="DB498" i="16" s="1"/>
  <c r="AE499" i="16" s="1"/>
  <c r="AE502" i="16" s="1"/>
  <c r="AE504" i="16" s="1"/>
  <c r="G502" i="16" l="1"/>
  <c r="Q499" i="16"/>
  <c r="S499" i="16" s="1"/>
  <c r="U499" i="16" s="1"/>
  <c r="I502" i="16"/>
  <c r="Y499" i="16"/>
  <c r="AA499" i="16" s="1"/>
  <c r="AC499" i="16" s="1"/>
  <c r="I504" i="16" l="1"/>
  <c r="Y504" i="16" s="1"/>
  <c r="AA504" i="16" s="1"/>
  <c r="AC504" i="16" s="1"/>
  <c r="Y502" i="16"/>
  <c r="AA502" i="16" s="1"/>
  <c r="AC502" i="16" s="1"/>
  <c r="AU499" i="16"/>
  <c r="AW499" i="16" s="1"/>
  <c r="BA499" i="16" s="1"/>
  <c r="BI499" i="16" s="1"/>
  <c r="AO499" i="16"/>
  <c r="AQ499" i="16" s="1"/>
  <c r="AY499" i="16" s="1"/>
  <c r="BG499" i="16" s="1"/>
  <c r="G504" i="16"/>
  <c r="Q504" i="16" s="1"/>
  <c r="S504" i="16" s="1"/>
  <c r="U504" i="16" s="1"/>
  <c r="Q502" i="16"/>
  <c r="S502" i="16" s="1"/>
  <c r="U502" i="16" s="1"/>
  <c r="AO504" i="16" l="1"/>
  <c r="AQ504" i="16" s="1"/>
  <c r="AY504" i="16" s="1"/>
  <c r="AU504" i="16"/>
  <c r="AW504" i="16" s="1"/>
  <c r="BA504" i="16" s="1"/>
  <c r="AU502" i="16"/>
  <c r="AW502" i="16" s="1"/>
  <c r="BA502" i="16" s="1"/>
  <c r="AO502" i="16"/>
  <c r="AQ502" i="16" s="1"/>
  <c r="AY502" i="16" s="1"/>
  <c r="C86" i="13"/>
  <c r="BK499" i="16"/>
  <c r="BG500" i="16"/>
  <c r="BI500" i="16"/>
  <c r="D86" i="13"/>
  <c r="E86" i="13" l="1"/>
  <c r="BK500" i="16"/>
  <c r="CF504" i="16"/>
  <c r="DH504" i="16" s="1"/>
  <c r="AK505" i="16" s="1"/>
  <c r="AK508" i="16" s="1"/>
  <c r="AK510" i="16" s="1"/>
  <c r="BI504" i="16"/>
  <c r="CB504" i="16"/>
  <c r="DD504" i="16" s="1"/>
  <c r="AG505" i="16" s="1"/>
  <c r="AG508" i="16" s="1"/>
  <c r="AG510" i="16" s="1"/>
  <c r="CJ504" i="16"/>
  <c r="DL504" i="16" s="1"/>
  <c r="AS505" i="16" s="1"/>
  <c r="AS508" i="16" s="1"/>
  <c r="AS510" i="16" s="1"/>
  <c r="BZ502" i="16"/>
  <c r="BZ503" i="16" s="1"/>
  <c r="BV502" i="16"/>
  <c r="BV503" i="16" s="1"/>
  <c r="BR502" i="16"/>
  <c r="BR503" i="16" s="1"/>
  <c r="BP502" i="16"/>
  <c r="BP503" i="16" s="1"/>
  <c r="CH502" i="16"/>
  <c r="CH503" i="16" s="1"/>
  <c r="CD502" i="16"/>
  <c r="CD503" i="16" s="1"/>
  <c r="BX502" i="16"/>
  <c r="BX503" i="16" s="1"/>
  <c r="BN502" i="16"/>
  <c r="BN503" i="16" s="1"/>
  <c r="BG502" i="16"/>
  <c r="BK502" i="16" s="1"/>
  <c r="BT502" i="16"/>
  <c r="BT503" i="16" s="1"/>
  <c r="CJ502" i="16"/>
  <c r="CJ503" i="16" s="1"/>
  <c r="BI502" i="16"/>
  <c r="CF502" i="16"/>
  <c r="CF503" i="16" s="1"/>
  <c r="CB502" i="16"/>
  <c r="CB503" i="16" s="1"/>
  <c r="BV504" i="16"/>
  <c r="CX504" i="16" s="1"/>
  <c r="O505" i="16" s="1"/>
  <c r="O508" i="16" s="1"/>
  <c r="O510" i="16" s="1"/>
  <c r="BX504" i="16"/>
  <c r="CZ504" i="16" s="1"/>
  <c r="W505" i="16" s="1"/>
  <c r="W508" i="16" s="1"/>
  <c r="W510" i="16" s="1"/>
  <c r="BT504" i="16"/>
  <c r="CV504" i="16" s="1"/>
  <c r="M505" i="16" s="1"/>
  <c r="M508" i="16" s="1"/>
  <c r="M510" i="16" s="1"/>
  <c r="BP504" i="16"/>
  <c r="CR504" i="16" s="1"/>
  <c r="I505" i="16" s="1"/>
  <c r="BN504" i="16"/>
  <c r="CP504" i="16" s="1"/>
  <c r="G505" i="16" s="1"/>
  <c r="CH504" i="16"/>
  <c r="DJ504" i="16" s="1"/>
  <c r="AM505" i="16" s="1"/>
  <c r="AM508" i="16" s="1"/>
  <c r="AM510" i="16" s="1"/>
  <c r="BG504" i="16"/>
  <c r="BK504" i="16" s="1"/>
  <c r="BR504" i="16"/>
  <c r="CT504" i="16" s="1"/>
  <c r="K505" i="16" s="1"/>
  <c r="K508" i="16" s="1"/>
  <c r="K510" i="16" s="1"/>
  <c r="BZ504" i="16"/>
  <c r="DB504" i="16" s="1"/>
  <c r="AE505" i="16" s="1"/>
  <c r="AE508" i="16" s="1"/>
  <c r="AE510" i="16" s="1"/>
  <c r="CD504" i="16"/>
  <c r="DF504" i="16" s="1"/>
  <c r="AI505" i="16" s="1"/>
  <c r="AI508" i="16" s="1"/>
  <c r="AI510" i="16" s="1"/>
  <c r="I508" i="16" l="1"/>
  <c r="Y505" i="16"/>
  <c r="AA505" i="16" s="1"/>
  <c r="AC505" i="16" s="1"/>
  <c r="G508" i="16"/>
  <c r="Q505" i="16"/>
  <c r="S505" i="16" s="1"/>
  <c r="U505" i="16" s="1"/>
  <c r="AU505" i="16" l="1"/>
  <c r="AW505" i="16" s="1"/>
  <c r="BA505" i="16" s="1"/>
  <c r="BI505" i="16" s="1"/>
  <c r="AO505" i="16"/>
  <c r="AQ505" i="16" s="1"/>
  <c r="AY505" i="16" s="1"/>
  <c r="BG505" i="16" s="1"/>
  <c r="G510" i="16"/>
  <c r="Q510" i="16" s="1"/>
  <c r="S510" i="16" s="1"/>
  <c r="U510" i="16" s="1"/>
  <c r="Q508" i="16"/>
  <c r="S508" i="16" s="1"/>
  <c r="U508" i="16" s="1"/>
  <c r="I510" i="16"/>
  <c r="Y510" i="16" s="1"/>
  <c r="AA510" i="16" s="1"/>
  <c r="AC510" i="16" s="1"/>
  <c r="Y508" i="16"/>
  <c r="AA508" i="16" s="1"/>
  <c r="AC508" i="16" s="1"/>
  <c r="C87" i="13" l="1"/>
  <c r="BG506" i="16"/>
  <c r="BK505" i="16"/>
  <c r="AU508" i="16"/>
  <c r="AW508" i="16" s="1"/>
  <c r="BA508" i="16" s="1"/>
  <c r="AO508" i="16"/>
  <c r="AQ508" i="16" s="1"/>
  <c r="AY508" i="16" s="1"/>
  <c r="AO510" i="16"/>
  <c r="AQ510" i="16" s="1"/>
  <c r="AY510" i="16" s="1"/>
  <c r="AU510" i="16"/>
  <c r="AW510" i="16" s="1"/>
  <c r="BA510" i="16" s="1"/>
  <c r="D87" i="13"/>
  <c r="BI506" i="16"/>
  <c r="BT508" i="16" l="1"/>
  <c r="BT509" i="16" s="1"/>
  <c r="BR508" i="16"/>
  <c r="BR509" i="16" s="1"/>
  <c r="BP508" i="16"/>
  <c r="BP509" i="16" s="1"/>
  <c r="BN508" i="16"/>
  <c r="BN509" i="16" s="1"/>
  <c r="BZ508" i="16"/>
  <c r="BZ509" i="16" s="1"/>
  <c r="BX508" i="16"/>
  <c r="BX509" i="16" s="1"/>
  <c r="BV508" i="16"/>
  <c r="BV509" i="16" s="1"/>
  <c r="CH508" i="16"/>
  <c r="CH509" i="16" s="1"/>
  <c r="BG508" i="16"/>
  <c r="CD508" i="16"/>
  <c r="CD509" i="16" s="1"/>
  <c r="CB510" i="16"/>
  <c r="DD510" i="16" s="1"/>
  <c r="AG511" i="16" s="1"/>
  <c r="AG514" i="16" s="1"/>
  <c r="AG516" i="16" s="1"/>
  <c r="BI510" i="16"/>
  <c r="CF510" i="16"/>
  <c r="DH510" i="16" s="1"/>
  <c r="AK511" i="16" s="1"/>
  <c r="AK514" i="16" s="1"/>
  <c r="AK516" i="16" s="1"/>
  <c r="CJ510" i="16"/>
  <c r="DL510" i="16" s="1"/>
  <c r="AS511" i="16" s="1"/>
  <c r="AS514" i="16" s="1"/>
  <c r="AS516" i="16" s="1"/>
  <c r="BI508" i="16"/>
  <c r="CF508" i="16"/>
  <c r="CF509" i="16" s="1"/>
  <c r="CJ508" i="16"/>
  <c r="CJ509" i="16" s="1"/>
  <c r="CB508" i="16"/>
  <c r="CB509" i="16" s="1"/>
  <c r="E87" i="13"/>
  <c r="BK506" i="16"/>
  <c r="BZ510" i="16"/>
  <c r="DB510" i="16" s="1"/>
  <c r="AE511" i="16" s="1"/>
  <c r="AE514" i="16" s="1"/>
  <c r="AE516" i="16" s="1"/>
  <c r="BP510" i="16"/>
  <c r="CR510" i="16" s="1"/>
  <c r="I511" i="16" s="1"/>
  <c r="BN510" i="16"/>
  <c r="CP510" i="16" s="1"/>
  <c r="G511" i="16" s="1"/>
  <c r="BG510" i="16"/>
  <c r="CD510" i="16"/>
  <c r="DF510" i="16" s="1"/>
  <c r="AI511" i="16" s="1"/>
  <c r="AI514" i="16" s="1"/>
  <c r="AI516" i="16" s="1"/>
  <c r="BX510" i="16"/>
  <c r="CZ510" i="16" s="1"/>
  <c r="W511" i="16" s="1"/>
  <c r="W514" i="16" s="1"/>
  <c r="W516" i="16" s="1"/>
  <c r="BT510" i="16"/>
  <c r="CV510" i="16" s="1"/>
  <c r="M511" i="16" s="1"/>
  <c r="M514" i="16" s="1"/>
  <c r="M516" i="16" s="1"/>
  <c r="BR510" i="16"/>
  <c r="CT510" i="16" s="1"/>
  <c r="K511" i="16" s="1"/>
  <c r="K514" i="16" s="1"/>
  <c r="K516" i="16" s="1"/>
  <c r="BV510" i="16"/>
  <c r="CX510" i="16" s="1"/>
  <c r="O511" i="16" s="1"/>
  <c r="O514" i="16" s="1"/>
  <c r="O516" i="16" s="1"/>
  <c r="CH510" i="16"/>
  <c r="DJ510" i="16" s="1"/>
  <c r="AM511" i="16" s="1"/>
  <c r="AM514" i="16" s="1"/>
  <c r="AM516" i="16" s="1"/>
  <c r="BK508" i="16" l="1"/>
  <c r="G514" i="16"/>
  <c r="Q511" i="16"/>
  <c r="S511" i="16" s="1"/>
  <c r="U511" i="16" s="1"/>
  <c r="BK510" i="16"/>
  <c r="I514" i="16"/>
  <c r="Y511" i="16"/>
  <c r="AA511" i="16" s="1"/>
  <c r="AC511" i="16" s="1"/>
  <c r="I516" i="16" l="1"/>
  <c r="Y516" i="16" s="1"/>
  <c r="AA516" i="16" s="1"/>
  <c r="AC516" i="16" s="1"/>
  <c r="Y514" i="16"/>
  <c r="AA514" i="16" s="1"/>
  <c r="AC514" i="16" s="1"/>
  <c r="AU511" i="16"/>
  <c r="AW511" i="16" s="1"/>
  <c r="BA511" i="16" s="1"/>
  <c r="BI511" i="16" s="1"/>
  <c r="AO511" i="16"/>
  <c r="AQ511" i="16" s="1"/>
  <c r="AY511" i="16" s="1"/>
  <c r="BG511" i="16" s="1"/>
  <c r="G516" i="16"/>
  <c r="Q516" i="16" s="1"/>
  <c r="S516" i="16" s="1"/>
  <c r="U516" i="16" s="1"/>
  <c r="Q514" i="16"/>
  <c r="S514" i="16" s="1"/>
  <c r="U514" i="16" s="1"/>
  <c r="AU516" i="16" l="1"/>
  <c r="AW516" i="16" s="1"/>
  <c r="BA516" i="16" s="1"/>
  <c r="AO516" i="16"/>
  <c r="AQ516" i="16" s="1"/>
  <c r="AY516" i="16" s="1"/>
  <c r="AU514" i="16"/>
  <c r="AW514" i="16" s="1"/>
  <c r="BA514" i="16" s="1"/>
  <c r="AO514" i="16"/>
  <c r="AQ514" i="16" s="1"/>
  <c r="AY514" i="16" s="1"/>
  <c r="BG512" i="16"/>
  <c r="BK511" i="16"/>
  <c r="C88" i="13"/>
  <c r="D88" i="13"/>
  <c r="BI512" i="16"/>
  <c r="E88" i="13" l="1"/>
  <c r="BK512" i="16"/>
  <c r="CD516" i="16"/>
  <c r="DF516" i="16" s="1"/>
  <c r="AI517" i="16" s="1"/>
  <c r="AI520" i="16" s="1"/>
  <c r="AI522" i="16" s="1"/>
  <c r="BX516" i="16"/>
  <c r="CZ516" i="16" s="1"/>
  <c r="W517" i="16" s="1"/>
  <c r="W520" i="16" s="1"/>
  <c r="W522" i="16" s="1"/>
  <c r="BT516" i="16"/>
  <c r="CV516" i="16" s="1"/>
  <c r="M517" i="16" s="1"/>
  <c r="M520" i="16" s="1"/>
  <c r="M522" i="16" s="1"/>
  <c r="BN516" i="16"/>
  <c r="CP516" i="16" s="1"/>
  <c r="G517" i="16" s="1"/>
  <c r="BZ516" i="16"/>
  <c r="DB516" i="16" s="1"/>
  <c r="AE517" i="16" s="1"/>
  <c r="AE520" i="16" s="1"/>
  <c r="AE522" i="16" s="1"/>
  <c r="BP516" i="16"/>
  <c r="CR516" i="16" s="1"/>
  <c r="I517" i="16" s="1"/>
  <c r="CH516" i="16"/>
  <c r="DJ516" i="16" s="1"/>
  <c r="AM517" i="16" s="1"/>
  <c r="AM520" i="16" s="1"/>
  <c r="AM522" i="16" s="1"/>
  <c r="BV516" i="16"/>
  <c r="CX516" i="16" s="1"/>
  <c r="O517" i="16" s="1"/>
  <c r="O520" i="16" s="1"/>
  <c r="O522" i="16" s="1"/>
  <c r="BR516" i="16"/>
  <c r="CT516" i="16" s="1"/>
  <c r="K517" i="16" s="1"/>
  <c r="K520" i="16" s="1"/>
  <c r="K522" i="16" s="1"/>
  <c r="BG516" i="16"/>
  <c r="BG514" i="16"/>
  <c r="CD514" i="16"/>
  <c r="CD515" i="16" s="1"/>
  <c r="BZ514" i="16"/>
  <c r="BZ515" i="16" s="1"/>
  <c r="BT514" i="16"/>
  <c r="BT515" i="16" s="1"/>
  <c r="BX514" i="16"/>
  <c r="BX515" i="16" s="1"/>
  <c r="BN514" i="16"/>
  <c r="BN515" i="16" s="1"/>
  <c r="BR514" i="16"/>
  <c r="BR515" i="16" s="1"/>
  <c r="CH514" i="16"/>
  <c r="CH515" i="16" s="1"/>
  <c r="BV514" i="16"/>
  <c r="BV515" i="16" s="1"/>
  <c r="BP514" i="16"/>
  <c r="BP515" i="16" s="1"/>
  <c r="BI514" i="16"/>
  <c r="CJ514" i="16"/>
  <c r="CJ515" i="16" s="1"/>
  <c r="CF514" i="16"/>
  <c r="CF515" i="16" s="1"/>
  <c r="CB514" i="16"/>
  <c r="CB515" i="16" s="1"/>
  <c r="CB516" i="16"/>
  <c r="DD516" i="16" s="1"/>
  <c r="AG517" i="16" s="1"/>
  <c r="AG520" i="16" s="1"/>
  <c r="AG522" i="16" s="1"/>
  <c r="BI516" i="16"/>
  <c r="CF516" i="16"/>
  <c r="DH516" i="16" s="1"/>
  <c r="AK517" i="16" s="1"/>
  <c r="AK520" i="16" s="1"/>
  <c r="AK522" i="16" s="1"/>
  <c r="CJ516" i="16"/>
  <c r="DL516" i="16" s="1"/>
  <c r="AS517" i="16" s="1"/>
  <c r="AS520" i="16" s="1"/>
  <c r="AS522" i="16" s="1"/>
  <c r="BK514" i="16" l="1"/>
  <c r="BK516" i="16"/>
  <c r="I520" i="16"/>
  <c r="Y517" i="16"/>
  <c r="AA517" i="16" s="1"/>
  <c r="AC517" i="16" s="1"/>
  <c r="G520" i="16"/>
  <c r="Q517" i="16"/>
  <c r="S517" i="16" s="1"/>
  <c r="U517" i="16" s="1"/>
  <c r="G522" i="16" l="1"/>
  <c r="Q522" i="16" s="1"/>
  <c r="S522" i="16" s="1"/>
  <c r="U522" i="16" s="1"/>
  <c r="Q520" i="16"/>
  <c r="S520" i="16" s="1"/>
  <c r="U520" i="16" s="1"/>
  <c r="AU517" i="16"/>
  <c r="AW517" i="16" s="1"/>
  <c r="BA517" i="16" s="1"/>
  <c r="BI517" i="16" s="1"/>
  <c r="AO517" i="16"/>
  <c r="AQ517" i="16" s="1"/>
  <c r="AY517" i="16" s="1"/>
  <c r="BG517" i="16" s="1"/>
  <c r="I522" i="16"/>
  <c r="Y522" i="16" s="1"/>
  <c r="AA522" i="16" s="1"/>
  <c r="AC522" i="16" s="1"/>
  <c r="Y520" i="16"/>
  <c r="AA520" i="16" s="1"/>
  <c r="AC520" i="16" s="1"/>
  <c r="C89" i="13" l="1"/>
  <c r="BK517" i="16"/>
  <c r="BG518" i="16"/>
  <c r="AO520" i="16"/>
  <c r="AQ520" i="16" s="1"/>
  <c r="AY520" i="16" s="1"/>
  <c r="AU520" i="16"/>
  <c r="AW520" i="16" s="1"/>
  <c r="BA520" i="16" s="1"/>
  <c r="D89" i="13"/>
  <c r="BI518" i="16"/>
  <c r="AO522" i="16"/>
  <c r="AQ522" i="16" s="1"/>
  <c r="AY522" i="16" s="1"/>
  <c r="AU522" i="16"/>
  <c r="AW522" i="16" s="1"/>
  <c r="BA522" i="16" s="1"/>
  <c r="BI520" i="16" l="1"/>
  <c r="CB520" i="16"/>
  <c r="CB521" i="16" s="1"/>
  <c r="CF520" i="16"/>
  <c r="CF521" i="16" s="1"/>
  <c r="CJ520" i="16"/>
  <c r="CJ521" i="16" s="1"/>
  <c r="BI522" i="16"/>
  <c r="CJ522" i="16"/>
  <c r="DL522" i="16" s="1"/>
  <c r="AS523" i="16" s="1"/>
  <c r="AS526" i="16" s="1"/>
  <c r="AS528" i="16" s="1"/>
  <c r="CF522" i="16"/>
  <c r="DH522" i="16" s="1"/>
  <c r="AK523" i="16" s="1"/>
  <c r="AK526" i="16" s="1"/>
  <c r="AK528" i="16" s="1"/>
  <c r="CB522" i="16"/>
  <c r="DD522" i="16" s="1"/>
  <c r="AG523" i="16" s="1"/>
  <c r="AG526" i="16" s="1"/>
  <c r="AG528" i="16" s="1"/>
  <c r="CD520" i="16"/>
  <c r="CD521" i="16" s="1"/>
  <c r="BV520" i="16"/>
  <c r="BV521" i="16" s="1"/>
  <c r="BN520" i="16"/>
  <c r="BN521" i="16" s="1"/>
  <c r="BZ520" i="16"/>
  <c r="BZ521" i="16" s="1"/>
  <c r="BR520" i="16"/>
  <c r="BR521" i="16" s="1"/>
  <c r="BP520" i="16"/>
  <c r="BP521" i="16" s="1"/>
  <c r="BX520" i="16"/>
  <c r="BX521" i="16" s="1"/>
  <c r="BT520" i="16"/>
  <c r="BT521" i="16" s="1"/>
  <c r="CH520" i="16"/>
  <c r="CH521" i="16" s="1"/>
  <c r="BG520" i="16"/>
  <c r="BK520" i="16" s="1"/>
  <c r="BT522" i="16"/>
  <c r="CV522" i="16" s="1"/>
  <c r="M523" i="16" s="1"/>
  <c r="M526" i="16" s="1"/>
  <c r="M528" i="16" s="1"/>
  <c r="BN522" i="16"/>
  <c r="CP522" i="16" s="1"/>
  <c r="G523" i="16" s="1"/>
  <c r="CD522" i="16"/>
  <c r="DF522" i="16" s="1"/>
  <c r="AI523" i="16" s="1"/>
  <c r="AI526" i="16" s="1"/>
  <c r="AI528" i="16" s="1"/>
  <c r="BV522" i="16"/>
  <c r="CX522" i="16" s="1"/>
  <c r="O523" i="16" s="1"/>
  <c r="O526" i="16" s="1"/>
  <c r="O528" i="16" s="1"/>
  <c r="BR522" i="16"/>
  <c r="CT522" i="16" s="1"/>
  <c r="K523" i="16" s="1"/>
  <c r="K526" i="16" s="1"/>
  <c r="K528" i="16" s="1"/>
  <c r="BP522" i="16"/>
  <c r="CR522" i="16" s="1"/>
  <c r="I523" i="16" s="1"/>
  <c r="CH522" i="16"/>
  <c r="DJ522" i="16" s="1"/>
  <c r="AM523" i="16" s="1"/>
  <c r="AM526" i="16" s="1"/>
  <c r="AM528" i="16" s="1"/>
  <c r="BZ522" i="16"/>
  <c r="DB522" i="16" s="1"/>
  <c r="AE523" i="16" s="1"/>
  <c r="AE526" i="16" s="1"/>
  <c r="AE528" i="16" s="1"/>
  <c r="BX522" i="16"/>
  <c r="CZ522" i="16" s="1"/>
  <c r="W523" i="16" s="1"/>
  <c r="W526" i="16" s="1"/>
  <c r="W528" i="16" s="1"/>
  <c r="BG522" i="16"/>
  <c r="BK522" i="16" s="1"/>
  <c r="E89" i="13"/>
  <c r="BK518" i="16"/>
  <c r="I526" i="16" l="1"/>
  <c r="Y523" i="16"/>
  <c r="AA523" i="16" s="1"/>
  <c r="AC523" i="16" s="1"/>
  <c r="G526" i="16"/>
  <c r="Q523" i="16"/>
  <c r="S523" i="16" s="1"/>
  <c r="U523" i="16" s="1"/>
  <c r="AO523" i="16" l="1"/>
  <c r="AQ523" i="16" s="1"/>
  <c r="AY523" i="16" s="1"/>
  <c r="BG523" i="16" s="1"/>
  <c r="AU523" i="16"/>
  <c r="AW523" i="16" s="1"/>
  <c r="BA523" i="16" s="1"/>
  <c r="BI523" i="16" s="1"/>
  <c r="G528" i="16"/>
  <c r="Q528" i="16" s="1"/>
  <c r="S528" i="16" s="1"/>
  <c r="U528" i="16" s="1"/>
  <c r="Q526" i="16"/>
  <c r="S526" i="16" s="1"/>
  <c r="U526" i="16" s="1"/>
  <c r="I528" i="16"/>
  <c r="Y528" i="16" s="1"/>
  <c r="AA528" i="16" s="1"/>
  <c r="AC528" i="16" s="1"/>
  <c r="Y526" i="16"/>
  <c r="AA526" i="16" s="1"/>
  <c r="AC526" i="16" s="1"/>
  <c r="AO526" i="16" l="1"/>
  <c r="AQ526" i="16" s="1"/>
  <c r="AY526" i="16" s="1"/>
  <c r="AU526" i="16"/>
  <c r="AW526" i="16" s="1"/>
  <c r="BA526" i="16" s="1"/>
  <c r="D90" i="13"/>
  <c r="BI524" i="16"/>
  <c r="AU528" i="16"/>
  <c r="AW528" i="16" s="1"/>
  <c r="BA528" i="16" s="1"/>
  <c r="AO528" i="16"/>
  <c r="AQ528" i="16" s="1"/>
  <c r="AY528" i="16" s="1"/>
  <c r="BK523" i="16"/>
  <c r="BG524" i="16"/>
  <c r="C90" i="13"/>
  <c r="BI528" i="16" l="1"/>
  <c r="CF528" i="16"/>
  <c r="DH528" i="16" s="1"/>
  <c r="AK529" i="16" s="1"/>
  <c r="AK532" i="16" s="1"/>
  <c r="AK534" i="16" s="1"/>
  <c r="CJ528" i="16"/>
  <c r="DL528" i="16" s="1"/>
  <c r="AS529" i="16" s="1"/>
  <c r="AS532" i="16" s="1"/>
  <c r="AS534" i="16" s="1"/>
  <c r="CB528" i="16"/>
  <c r="DD528" i="16" s="1"/>
  <c r="AG529" i="16" s="1"/>
  <c r="AG532" i="16" s="1"/>
  <c r="AG534" i="16" s="1"/>
  <c r="BK524" i="16"/>
  <c r="E90" i="13"/>
  <c r="BP528" i="16"/>
  <c r="CR528" i="16" s="1"/>
  <c r="I529" i="16" s="1"/>
  <c r="BN528" i="16"/>
  <c r="CP528" i="16" s="1"/>
  <c r="G529" i="16" s="1"/>
  <c r="BT528" i="16"/>
  <c r="CV528" i="16" s="1"/>
  <c r="M529" i="16" s="1"/>
  <c r="M532" i="16" s="1"/>
  <c r="M534" i="16" s="1"/>
  <c r="CH528" i="16"/>
  <c r="DJ528" i="16" s="1"/>
  <c r="AM529" i="16" s="1"/>
  <c r="AM532" i="16" s="1"/>
  <c r="AM534" i="16" s="1"/>
  <c r="BR528" i="16"/>
  <c r="CT528" i="16" s="1"/>
  <c r="K529" i="16" s="1"/>
  <c r="K532" i="16" s="1"/>
  <c r="K534" i="16" s="1"/>
  <c r="BX528" i="16"/>
  <c r="CZ528" i="16" s="1"/>
  <c r="W529" i="16" s="1"/>
  <c r="W532" i="16" s="1"/>
  <c r="W534" i="16" s="1"/>
  <c r="BG528" i="16"/>
  <c r="BK528" i="16" s="1"/>
  <c r="CD528" i="16"/>
  <c r="DF528" i="16" s="1"/>
  <c r="AI529" i="16" s="1"/>
  <c r="AI532" i="16" s="1"/>
  <c r="AI534" i="16" s="1"/>
  <c r="BZ528" i="16"/>
  <c r="DB528" i="16" s="1"/>
  <c r="AE529" i="16" s="1"/>
  <c r="AE532" i="16" s="1"/>
  <c r="AE534" i="16" s="1"/>
  <c r="BV528" i="16"/>
  <c r="CX528" i="16" s="1"/>
  <c r="O529" i="16" s="1"/>
  <c r="O532" i="16" s="1"/>
  <c r="O534" i="16" s="1"/>
  <c r="CB526" i="16"/>
  <c r="CB527" i="16" s="1"/>
  <c r="BI526" i="16"/>
  <c r="CF526" i="16"/>
  <c r="CF527" i="16" s="1"/>
  <c r="CJ526" i="16"/>
  <c r="CJ527" i="16" s="1"/>
  <c r="BT526" i="16"/>
  <c r="BT527" i="16" s="1"/>
  <c r="BP526" i="16"/>
  <c r="BP527" i="16" s="1"/>
  <c r="CH526" i="16"/>
  <c r="CH527" i="16" s="1"/>
  <c r="BV526" i="16"/>
  <c r="BV527" i="16" s="1"/>
  <c r="BG526" i="16"/>
  <c r="BK526" i="16" s="1"/>
  <c r="CD526" i="16"/>
  <c r="CD527" i="16" s="1"/>
  <c r="BZ526" i="16"/>
  <c r="BZ527" i="16" s="1"/>
  <c r="BR526" i="16"/>
  <c r="BR527" i="16" s="1"/>
  <c r="BX526" i="16"/>
  <c r="BX527" i="16" s="1"/>
  <c r="BN526" i="16"/>
  <c r="BN527" i="16" s="1"/>
  <c r="G532" i="16" l="1"/>
  <c r="Q529" i="16"/>
  <c r="S529" i="16" s="1"/>
  <c r="U529" i="16" s="1"/>
  <c r="I532" i="16"/>
  <c r="Y529" i="16"/>
  <c r="AA529" i="16" s="1"/>
  <c r="AC529" i="16" s="1"/>
  <c r="I534" i="16" l="1"/>
  <c r="Y534" i="16" s="1"/>
  <c r="AA534" i="16" s="1"/>
  <c r="AC534" i="16" s="1"/>
  <c r="Y532" i="16"/>
  <c r="AA532" i="16" s="1"/>
  <c r="AC532" i="16" s="1"/>
  <c r="AU529" i="16"/>
  <c r="AW529" i="16" s="1"/>
  <c r="BA529" i="16" s="1"/>
  <c r="BI529" i="16" s="1"/>
  <c r="AO529" i="16"/>
  <c r="AQ529" i="16" s="1"/>
  <c r="AY529" i="16" s="1"/>
  <c r="BG529" i="16" s="1"/>
  <c r="G534" i="16"/>
  <c r="Q534" i="16" s="1"/>
  <c r="S534" i="16" s="1"/>
  <c r="U534" i="16" s="1"/>
  <c r="Q532" i="16"/>
  <c r="S532" i="16" s="1"/>
  <c r="U532" i="16" s="1"/>
  <c r="AO534" i="16" l="1"/>
  <c r="AQ534" i="16" s="1"/>
  <c r="AY534" i="16" s="1"/>
  <c r="AU534" i="16"/>
  <c r="AW534" i="16" s="1"/>
  <c r="BA534" i="16" s="1"/>
  <c r="AO532" i="16"/>
  <c r="AQ532" i="16" s="1"/>
  <c r="AY532" i="16" s="1"/>
  <c r="AU532" i="16"/>
  <c r="AW532" i="16" s="1"/>
  <c r="BA532" i="16" s="1"/>
  <c r="BK529" i="16"/>
  <c r="BG530" i="16"/>
  <c r="C91" i="13"/>
  <c r="D91" i="13"/>
  <c r="BI530" i="16"/>
  <c r="CJ534" i="16" l="1"/>
  <c r="DL534" i="16" s="1"/>
  <c r="AS535" i="16" s="1"/>
  <c r="AS538" i="16" s="1"/>
  <c r="AS540" i="16" s="1"/>
  <c r="BI534" i="16"/>
  <c r="CF534" i="16"/>
  <c r="DH534" i="16" s="1"/>
  <c r="AK535" i="16" s="1"/>
  <c r="AK538" i="16" s="1"/>
  <c r="AK540" i="16" s="1"/>
  <c r="CB534" i="16"/>
  <c r="DD534" i="16" s="1"/>
  <c r="AG535" i="16" s="1"/>
  <c r="AG538" i="16" s="1"/>
  <c r="AG540" i="16" s="1"/>
  <c r="BK530" i="16"/>
  <c r="E91" i="13"/>
  <c r="BI532" i="16"/>
  <c r="CB532" i="16"/>
  <c r="CB533" i="16" s="1"/>
  <c r="CJ532" i="16"/>
  <c r="CJ533" i="16" s="1"/>
  <c r="CF532" i="16"/>
  <c r="CF533" i="16" s="1"/>
  <c r="BV532" i="16"/>
  <c r="BV533" i="16" s="1"/>
  <c r="BT532" i="16"/>
  <c r="BT533" i="16" s="1"/>
  <c r="BZ532" i="16"/>
  <c r="BZ533" i="16" s="1"/>
  <c r="BP532" i="16"/>
  <c r="BP533" i="16" s="1"/>
  <c r="CH532" i="16"/>
  <c r="CH533" i="16" s="1"/>
  <c r="BX532" i="16"/>
  <c r="BX533" i="16" s="1"/>
  <c r="CD532" i="16"/>
  <c r="CD533" i="16" s="1"/>
  <c r="BR532" i="16"/>
  <c r="BR533" i="16" s="1"/>
  <c r="BN532" i="16"/>
  <c r="BN533" i="16" s="1"/>
  <c r="BG532" i="16"/>
  <c r="BR534" i="16"/>
  <c r="CT534" i="16" s="1"/>
  <c r="K535" i="16" s="1"/>
  <c r="K538" i="16" s="1"/>
  <c r="K540" i="16" s="1"/>
  <c r="BN534" i="16"/>
  <c r="CP534" i="16" s="1"/>
  <c r="G535" i="16" s="1"/>
  <c r="CD534" i="16"/>
  <c r="DF534" i="16" s="1"/>
  <c r="AI535" i="16" s="1"/>
  <c r="AI538" i="16" s="1"/>
  <c r="AI540" i="16" s="1"/>
  <c r="BP534" i="16"/>
  <c r="CR534" i="16" s="1"/>
  <c r="I535" i="16" s="1"/>
  <c r="BX534" i="16"/>
  <c r="CZ534" i="16" s="1"/>
  <c r="W535" i="16" s="1"/>
  <c r="W538" i="16" s="1"/>
  <c r="W540" i="16" s="1"/>
  <c r="BT534" i="16"/>
  <c r="CV534" i="16" s="1"/>
  <c r="M535" i="16" s="1"/>
  <c r="M538" i="16" s="1"/>
  <c r="M540" i="16" s="1"/>
  <c r="BG534" i="16"/>
  <c r="BK534" i="16" s="1"/>
  <c r="BZ534" i="16"/>
  <c r="DB534" i="16" s="1"/>
  <c r="AE535" i="16" s="1"/>
  <c r="AE538" i="16" s="1"/>
  <c r="AE540" i="16" s="1"/>
  <c r="CH534" i="16"/>
  <c r="DJ534" i="16" s="1"/>
  <c r="AM535" i="16" s="1"/>
  <c r="AM538" i="16" s="1"/>
  <c r="AM540" i="16" s="1"/>
  <c r="BV534" i="16"/>
  <c r="CX534" i="16" s="1"/>
  <c r="O535" i="16" s="1"/>
  <c r="O538" i="16" s="1"/>
  <c r="O540" i="16" s="1"/>
  <c r="I538" i="16" l="1"/>
  <c r="Y535" i="16"/>
  <c r="AA535" i="16" s="1"/>
  <c r="AC535" i="16" s="1"/>
  <c r="G538" i="16"/>
  <c r="Q535" i="16"/>
  <c r="S535" i="16" s="1"/>
  <c r="U535" i="16" s="1"/>
  <c r="BK532" i="16"/>
  <c r="G540" i="16" l="1"/>
  <c r="Q540" i="16" s="1"/>
  <c r="S540" i="16" s="1"/>
  <c r="U540" i="16" s="1"/>
  <c r="Q538" i="16"/>
  <c r="S538" i="16" s="1"/>
  <c r="U538" i="16" s="1"/>
  <c r="AU535" i="16"/>
  <c r="AW535" i="16" s="1"/>
  <c r="BA535" i="16" s="1"/>
  <c r="BI535" i="16" s="1"/>
  <c r="AO535" i="16"/>
  <c r="AQ535" i="16" s="1"/>
  <c r="AY535" i="16" s="1"/>
  <c r="BG535" i="16" s="1"/>
  <c r="I540" i="16"/>
  <c r="Y540" i="16" s="1"/>
  <c r="AA540" i="16" s="1"/>
  <c r="AC540" i="16" s="1"/>
  <c r="Y538" i="16"/>
  <c r="AA538" i="16" s="1"/>
  <c r="AC538" i="16" s="1"/>
  <c r="AU538" i="16" l="1"/>
  <c r="AW538" i="16" s="1"/>
  <c r="BA538" i="16" s="1"/>
  <c r="AO538" i="16"/>
  <c r="AQ538" i="16" s="1"/>
  <c r="AY538" i="16" s="1"/>
  <c r="C92" i="13"/>
  <c r="BG536" i="16"/>
  <c r="BK535" i="16"/>
  <c r="BI536" i="16"/>
  <c r="D92" i="13"/>
  <c r="AU540" i="16"/>
  <c r="AW540" i="16" s="1"/>
  <c r="BA540" i="16" s="1"/>
  <c r="AO540" i="16"/>
  <c r="AQ540" i="16" s="1"/>
  <c r="AY540" i="16" s="1"/>
  <c r="CJ540" i="16" l="1"/>
  <c r="DL540" i="16" s="1"/>
  <c r="AS541" i="16" s="1"/>
  <c r="AS544" i="16" s="1"/>
  <c r="AS546" i="16" s="1"/>
  <c r="CB540" i="16"/>
  <c r="DD540" i="16" s="1"/>
  <c r="AG541" i="16" s="1"/>
  <c r="AG544" i="16" s="1"/>
  <c r="AG546" i="16" s="1"/>
  <c r="BI540" i="16"/>
  <c r="CF540" i="16"/>
  <c r="DH540" i="16" s="1"/>
  <c r="AK541" i="16" s="1"/>
  <c r="AK544" i="16" s="1"/>
  <c r="AK546" i="16" s="1"/>
  <c r="BX540" i="16"/>
  <c r="CZ540" i="16" s="1"/>
  <c r="W541" i="16" s="1"/>
  <c r="W544" i="16" s="1"/>
  <c r="W546" i="16" s="1"/>
  <c r="BN540" i="16"/>
  <c r="CP540" i="16" s="1"/>
  <c r="G541" i="16" s="1"/>
  <c r="BP540" i="16"/>
  <c r="CR540" i="16" s="1"/>
  <c r="I541" i="16" s="1"/>
  <c r="BV540" i="16"/>
  <c r="CX540" i="16" s="1"/>
  <c r="O541" i="16" s="1"/>
  <c r="O544" i="16" s="1"/>
  <c r="O546" i="16" s="1"/>
  <c r="BR540" i="16"/>
  <c r="CT540" i="16" s="1"/>
  <c r="K541" i="16" s="1"/>
  <c r="K544" i="16" s="1"/>
  <c r="K546" i="16" s="1"/>
  <c r="CD540" i="16"/>
  <c r="DF540" i="16" s="1"/>
  <c r="AI541" i="16" s="1"/>
  <c r="AI544" i="16" s="1"/>
  <c r="AI546" i="16" s="1"/>
  <c r="BT540" i="16"/>
  <c r="CV540" i="16" s="1"/>
  <c r="M541" i="16" s="1"/>
  <c r="M544" i="16" s="1"/>
  <c r="M546" i="16" s="1"/>
  <c r="CH540" i="16"/>
  <c r="DJ540" i="16" s="1"/>
  <c r="AM541" i="16" s="1"/>
  <c r="AM544" i="16" s="1"/>
  <c r="AM546" i="16" s="1"/>
  <c r="BG540" i="16"/>
  <c r="BK540" i="16" s="1"/>
  <c r="BZ540" i="16"/>
  <c r="DB540" i="16" s="1"/>
  <c r="AE541" i="16" s="1"/>
  <c r="AE544" i="16" s="1"/>
  <c r="AE546" i="16" s="1"/>
  <c r="E92" i="13"/>
  <c r="BK536" i="16"/>
  <c r="BG538" i="16"/>
  <c r="BX538" i="16"/>
  <c r="BX539" i="16" s="1"/>
  <c r="BT538" i="16"/>
  <c r="BT539" i="16" s="1"/>
  <c r="BP538" i="16"/>
  <c r="BP539" i="16" s="1"/>
  <c r="BR538" i="16"/>
  <c r="BR539" i="16" s="1"/>
  <c r="CH538" i="16"/>
  <c r="CH539" i="16" s="1"/>
  <c r="BV538" i="16"/>
  <c r="BV539" i="16" s="1"/>
  <c r="BN538" i="16"/>
  <c r="BN539" i="16" s="1"/>
  <c r="CD538" i="16"/>
  <c r="CD539" i="16" s="1"/>
  <c r="BZ538" i="16"/>
  <c r="BZ539" i="16" s="1"/>
  <c r="BI538" i="16"/>
  <c r="CJ538" i="16"/>
  <c r="CJ539" i="16" s="1"/>
  <c r="CB538" i="16"/>
  <c r="CB539" i="16" s="1"/>
  <c r="CF538" i="16"/>
  <c r="CF539" i="16" s="1"/>
  <c r="G544" i="16" l="1"/>
  <c r="Q541" i="16"/>
  <c r="S541" i="16" s="1"/>
  <c r="U541" i="16" s="1"/>
  <c r="I544" i="16"/>
  <c r="Y541" i="16"/>
  <c r="AA541" i="16" s="1"/>
  <c r="AC541" i="16" s="1"/>
  <c r="BK538" i="16"/>
  <c r="I546" i="16" l="1"/>
  <c r="Y546" i="16" s="1"/>
  <c r="AA546" i="16" s="1"/>
  <c r="AC546" i="16" s="1"/>
  <c r="Y544" i="16"/>
  <c r="AA544" i="16" s="1"/>
  <c r="AC544" i="16" s="1"/>
  <c r="AO541" i="16"/>
  <c r="AQ541" i="16" s="1"/>
  <c r="AY541" i="16" s="1"/>
  <c r="BG541" i="16" s="1"/>
  <c r="AU541" i="16"/>
  <c r="AW541" i="16" s="1"/>
  <c r="BA541" i="16" s="1"/>
  <c r="BI541" i="16" s="1"/>
  <c r="G546" i="16"/>
  <c r="Q546" i="16" s="1"/>
  <c r="S546" i="16" s="1"/>
  <c r="U546" i="16" s="1"/>
  <c r="Q544" i="16"/>
  <c r="S544" i="16" s="1"/>
  <c r="U544" i="16" s="1"/>
  <c r="AU546" i="16" l="1"/>
  <c r="AW546" i="16" s="1"/>
  <c r="BA546" i="16" s="1"/>
  <c r="AO546" i="16"/>
  <c r="AQ546" i="16" s="1"/>
  <c r="AY546" i="16" s="1"/>
  <c r="AU544" i="16"/>
  <c r="AW544" i="16" s="1"/>
  <c r="BA544" i="16" s="1"/>
  <c r="AO544" i="16"/>
  <c r="AQ544" i="16" s="1"/>
  <c r="AY544" i="16" s="1"/>
  <c r="BI542" i="16"/>
  <c r="D93" i="13"/>
  <c r="BK541" i="16"/>
  <c r="C93" i="13"/>
  <c r="BG542" i="16"/>
  <c r="BK542" i="16" l="1"/>
  <c r="E93" i="13"/>
  <c r="BG546" i="16"/>
  <c r="BZ546" i="16"/>
  <c r="DB546" i="16" s="1"/>
  <c r="AE547" i="16" s="1"/>
  <c r="AE550" i="16" s="1"/>
  <c r="AE552" i="16" s="1"/>
  <c r="BV546" i="16"/>
  <c r="CX546" i="16" s="1"/>
  <c r="O547" i="16" s="1"/>
  <c r="O550" i="16" s="1"/>
  <c r="O552" i="16" s="1"/>
  <c r="BT546" i="16"/>
  <c r="CV546" i="16" s="1"/>
  <c r="M547" i="16" s="1"/>
  <c r="M550" i="16" s="1"/>
  <c r="M552" i="16" s="1"/>
  <c r="BP546" i="16"/>
  <c r="CR546" i="16" s="1"/>
  <c r="I547" i="16" s="1"/>
  <c r="BN546" i="16"/>
  <c r="CP546" i="16" s="1"/>
  <c r="G547" i="16" s="1"/>
  <c r="CH546" i="16"/>
  <c r="DJ546" i="16" s="1"/>
  <c r="AM547" i="16" s="1"/>
  <c r="AM550" i="16" s="1"/>
  <c r="AM552" i="16" s="1"/>
  <c r="BX546" i="16"/>
  <c r="CZ546" i="16" s="1"/>
  <c r="W547" i="16" s="1"/>
  <c r="W550" i="16" s="1"/>
  <c r="W552" i="16" s="1"/>
  <c r="CD546" i="16"/>
  <c r="DF546" i="16" s="1"/>
  <c r="AI547" i="16" s="1"/>
  <c r="AI550" i="16" s="1"/>
  <c r="AI552" i="16" s="1"/>
  <c r="BR546" i="16"/>
  <c r="CT546" i="16" s="1"/>
  <c r="K547" i="16" s="1"/>
  <c r="K550" i="16" s="1"/>
  <c r="K552" i="16" s="1"/>
  <c r="BT544" i="16"/>
  <c r="BT545" i="16" s="1"/>
  <c r="BP544" i="16"/>
  <c r="BP545" i="16" s="1"/>
  <c r="CH544" i="16"/>
  <c r="CH545" i="16" s="1"/>
  <c r="BZ544" i="16"/>
  <c r="BZ545" i="16" s="1"/>
  <c r="BR544" i="16"/>
  <c r="BR545" i="16" s="1"/>
  <c r="BX544" i="16"/>
  <c r="BX545" i="16" s="1"/>
  <c r="BG544" i="16"/>
  <c r="BN544" i="16"/>
  <c r="BN545" i="16" s="1"/>
  <c r="BV544" i="16"/>
  <c r="BV545" i="16" s="1"/>
  <c r="CD544" i="16"/>
  <c r="CD545" i="16" s="1"/>
  <c r="BI544" i="16"/>
  <c r="CB544" i="16"/>
  <c r="CB545" i="16" s="1"/>
  <c r="CF544" i="16"/>
  <c r="CF545" i="16" s="1"/>
  <c r="CJ544" i="16"/>
  <c r="CJ545" i="16" s="1"/>
  <c r="CB546" i="16"/>
  <c r="DD546" i="16" s="1"/>
  <c r="AG547" i="16" s="1"/>
  <c r="AG550" i="16" s="1"/>
  <c r="AG552" i="16" s="1"/>
  <c r="CJ546" i="16"/>
  <c r="DL546" i="16" s="1"/>
  <c r="AS547" i="16" s="1"/>
  <c r="AS550" i="16" s="1"/>
  <c r="AS552" i="16" s="1"/>
  <c r="BI546" i="16"/>
  <c r="CF546" i="16"/>
  <c r="DH546" i="16" s="1"/>
  <c r="AK547" i="16" s="1"/>
  <c r="AK550" i="16" s="1"/>
  <c r="AK552" i="16" s="1"/>
  <c r="I550" i="16" l="1"/>
  <c r="Y547" i="16"/>
  <c r="AA547" i="16" s="1"/>
  <c r="AC547" i="16" s="1"/>
  <c r="G550" i="16"/>
  <c r="Q547" i="16"/>
  <c r="S547" i="16" s="1"/>
  <c r="U547" i="16" s="1"/>
  <c r="BK544" i="16"/>
  <c r="BK546" i="16"/>
  <c r="G552" i="16" l="1"/>
  <c r="Q552" i="16" s="1"/>
  <c r="S552" i="16" s="1"/>
  <c r="U552" i="16" s="1"/>
  <c r="Q550" i="16"/>
  <c r="S550" i="16" s="1"/>
  <c r="U550" i="16" s="1"/>
  <c r="AO547" i="16"/>
  <c r="AQ547" i="16" s="1"/>
  <c r="AY547" i="16" s="1"/>
  <c r="BG547" i="16" s="1"/>
  <c r="AU547" i="16"/>
  <c r="AW547" i="16" s="1"/>
  <c r="BA547" i="16" s="1"/>
  <c r="BI547" i="16" s="1"/>
  <c r="I552" i="16"/>
  <c r="Y552" i="16" s="1"/>
  <c r="AA552" i="16" s="1"/>
  <c r="AC552" i="16" s="1"/>
  <c r="Y550" i="16"/>
  <c r="AA550" i="16" s="1"/>
  <c r="AC550" i="16" s="1"/>
  <c r="BK547" i="16" l="1"/>
  <c r="C94" i="13"/>
  <c r="BG548" i="16"/>
  <c r="BI548" i="16"/>
  <c r="D94" i="13"/>
  <c r="AU550" i="16"/>
  <c r="AW550" i="16" s="1"/>
  <c r="BA550" i="16" s="1"/>
  <c r="AO550" i="16"/>
  <c r="AQ550" i="16" s="1"/>
  <c r="AY550" i="16" s="1"/>
  <c r="AU552" i="16"/>
  <c r="AW552" i="16" s="1"/>
  <c r="BA552" i="16" s="1"/>
  <c r="AO552" i="16"/>
  <c r="AQ552" i="16" s="1"/>
  <c r="AY552" i="16" s="1"/>
  <c r="CB552" i="16" l="1"/>
  <c r="DD552" i="16" s="1"/>
  <c r="AG553" i="16" s="1"/>
  <c r="AG556" i="16" s="1"/>
  <c r="AG558" i="16" s="1"/>
  <c r="CJ552" i="16"/>
  <c r="DL552" i="16" s="1"/>
  <c r="AS553" i="16" s="1"/>
  <c r="AS556" i="16" s="1"/>
  <c r="AS558" i="16" s="1"/>
  <c r="CF552" i="16"/>
  <c r="DH552" i="16" s="1"/>
  <c r="AK553" i="16" s="1"/>
  <c r="AK556" i="16" s="1"/>
  <c r="AK558" i="16" s="1"/>
  <c r="BI552" i="16"/>
  <c r="BN550" i="16"/>
  <c r="BN551" i="16" s="1"/>
  <c r="BX550" i="16"/>
  <c r="BX551" i="16" s="1"/>
  <c r="BG550" i="16"/>
  <c r="CD550" i="16"/>
  <c r="CD551" i="16" s="1"/>
  <c r="CH550" i="16"/>
  <c r="CH551" i="16" s="1"/>
  <c r="BP550" i="16"/>
  <c r="BP551" i="16" s="1"/>
  <c r="BR550" i="16"/>
  <c r="BR551" i="16" s="1"/>
  <c r="BZ550" i="16"/>
  <c r="BZ551" i="16" s="1"/>
  <c r="BV550" i="16"/>
  <c r="BV551" i="16" s="1"/>
  <c r="BT550" i="16"/>
  <c r="BT551" i="16" s="1"/>
  <c r="CH552" i="16"/>
  <c r="DJ552" i="16" s="1"/>
  <c r="AM553" i="16" s="1"/>
  <c r="AM556" i="16" s="1"/>
  <c r="AM558" i="16" s="1"/>
  <c r="BX552" i="16"/>
  <c r="CZ552" i="16" s="1"/>
  <c r="W553" i="16" s="1"/>
  <c r="W556" i="16" s="1"/>
  <c r="W558" i="16" s="1"/>
  <c r="BP552" i="16"/>
  <c r="CR552" i="16" s="1"/>
  <c r="I553" i="16" s="1"/>
  <c r="BN552" i="16"/>
  <c r="CP552" i="16" s="1"/>
  <c r="G553" i="16" s="1"/>
  <c r="BT552" i="16"/>
  <c r="CV552" i="16" s="1"/>
  <c r="M553" i="16" s="1"/>
  <c r="M556" i="16" s="1"/>
  <c r="M558" i="16" s="1"/>
  <c r="BV552" i="16"/>
  <c r="CX552" i="16" s="1"/>
  <c r="O553" i="16" s="1"/>
  <c r="O556" i="16" s="1"/>
  <c r="O558" i="16" s="1"/>
  <c r="CD552" i="16"/>
  <c r="DF552" i="16" s="1"/>
  <c r="AI553" i="16" s="1"/>
  <c r="AI556" i="16" s="1"/>
  <c r="AI558" i="16" s="1"/>
  <c r="BZ552" i="16"/>
  <c r="DB552" i="16" s="1"/>
  <c r="AE553" i="16" s="1"/>
  <c r="AE556" i="16" s="1"/>
  <c r="AE558" i="16" s="1"/>
  <c r="BR552" i="16"/>
  <c r="CT552" i="16" s="1"/>
  <c r="K553" i="16" s="1"/>
  <c r="K556" i="16" s="1"/>
  <c r="K558" i="16" s="1"/>
  <c r="BG552" i="16"/>
  <c r="BK552" i="16" s="1"/>
  <c r="BI550" i="16"/>
  <c r="CJ550" i="16"/>
  <c r="CJ551" i="16" s="1"/>
  <c r="CB550" i="16"/>
  <c r="CB551" i="16" s="1"/>
  <c r="CF550" i="16"/>
  <c r="CF551" i="16" s="1"/>
  <c r="BK548" i="16"/>
  <c r="E94" i="13"/>
  <c r="G556" i="16" l="1"/>
  <c r="Q553" i="16"/>
  <c r="S553" i="16" s="1"/>
  <c r="U553" i="16" s="1"/>
  <c r="BK550" i="16"/>
  <c r="I556" i="16"/>
  <c r="Y553" i="16"/>
  <c r="AA553" i="16" s="1"/>
  <c r="AC553" i="16" s="1"/>
  <c r="I558" i="16" l="1"/>
  <c r="Y558" i="16" s="1"/>
  <c r="AA558" i="16" s="1"/>
  <c r="AC558" i="16" s="1"/>
  <c r="Y556" i="16"/>
  <c r="AA556" i="16" s="1"/>
  <c r="AC556" i="16" s="1"/>
  <c r="AU553" i="16"/>
  <c r="AW553" i="16" s="1"/>
  <c r="BA553" i="16" s="1"/>
  <c r="BI553" i="16" s="1"/>
  <c r="AO553" i="16"/>
  <c r="AQ553" i="16" s="1"/>
  <c r="AY553" i="16" s="1"/>
  <c r="BG553" i="16" s="1"/>
  <c r="G558" i="16"/>
  <c r="Q558" i="16" s="1"/>
  <c r="S558" i="16" s="1"/>
  <c r="U558" i="16" s="1"/>
  <c r="Q556" i="16"/>
  <c r="S556" i="16" s="1"/>
  <c r="U556" i="16" s="1"/>
  <c r="AO558" i="16" l="1"/>
  <c r="AQ558" i="16" s="1"/>
  <c r="AY558" i="16" s="1"/>
  <c r="AU558" i="16"/>
  <c r="AW558" i="16" s="1"/>
  <c r="BA558" i="16" s="1"/>
  <c r="AU556" i="16"/>
  <c r="AW556" i="16" s="1"/>
  <c r="BA556" i="16" s="1"/>
  <c r="AO556" i="16"/>
  <c r="AQ556" i="16" s="1"/>
  <c r="AY556" i="16" s="1"/>
  <c r="BG554" i="16"/>
  <c r="BK553" i="16"/>
  <c r="C95" i="13"/>
  <c r="D95" i="13"/>
  <c r="BI554" i="16"/>
  <c r="BK554" i="16" l="1"/>
  <c r="E95" i="13"/>
  <c r="CB556" i="16"/>
  <c r="CB557" i="16" s="1"/>
  <c r="CJ556" i="16"/>
  <c r="CJ557" i="16" s="1"/>
  <c r="BI556" i="16"/>
  <c r="CF556" i="16"/>
  <c r="CF557" i="16" s="1"/>
  <c r="BP556" i="16"/>
  <c r="BP557" i="16" s="1"/>
  <c r="BV556" i="16"/>
  <c r="BV557" i="16" s="1"/>
  <c r="BZ556" i="16"/>
  <c r="BZ557" i="16" s="1"/>
  <c r="BT556" i="16"/>
  <c r="BT557" i="16" s="1"/>
  <c r="BR556" i="16"/>
  <c r="BR557" i="16" s="1"/>
  <c r="BN556" i="16"/>
  <c r="BN557" i="16" s="1"/>
  <c r="BG556" i="16"/>
  <c r="BK556" i="16" s="1"/>
  <c r="BX556" i="16"/>
  <c r="BX557" i="16" s="1"/>
  <c r="CH556" i="16"/>
  <c r="CH557" i="16" s="1"/>
  <c r="CD556" i="16"/>
  <c r="CD557" i="16" s="1"/>
  <c r="CJ558" i="16"/>
  <c r="DL558" i="16" s="1"/>
  <c r="AS559" i="16" s="1"/>
  <c r="AS562" i="16" s="1"/>
  <c r="AS564" i="16" s="1"/>
  <c r="CF558" i="16"/>
  <c r="DH558" i="16" s="1"/>
  <c r="AK559" i="16" s="1"/>
  <c r="AK562" i="16" s="1"/>
  <c r="AK564" i="16" s="1"/>
  <c r="CB558" i="16"/>
  <c r="DD558" i="16" s="1"/>
  <c r="AG559" i="16" s="1"/>
  <c r="AG562" i="16" s="1"/>
  <c r="AG564" i="16" s="1"/>
  <c r="BI558" i="16"/>
  <c r="BX558" i="16"/>
  <c r="CZ558" i="16" s="1"/>
  <c r="W559" i="16" s="1"/>
  <c r="W562" i="16" s="1"/>
  <c r="W564" i="16" s="1"/>
  <c r="BP558" i="16"/>
  <c r="CR558" i="16" s="1"/>
  <c r="I559" i="16" s="1"/>
  <c r="CH558" i="16"/>
  <c r="DJ558" i="16" s="1"/>
  <c r="AM559" i="16" s="1"/>
  <c r="AM562" i="16" s="1"/>
  <c r="AM564" i="16" s="1"/>
  <c r="BZ558" i="16"/>
  <c r="DB558" i="16" s="1"/>
  <c r="AE559" i="16" s="1"/>
  <c r="AE562" i="16" s="1"/>
  <c r="AE564" i="16" s="1"/>
  <c r="BT558" i="16"/>
  <c r="CV558" i="16" s="1"/>
  <c r="M559" i="16" s="1"/>
  <c r="M562" i="16" s="1"/>
  <c r="M564" i="16" s="1"/>
  <c r="BN558" i="16"/>
  <c r="CP558" i="16" s="1"/>
  <c r="G559" i="16" s="1"/>
  <c r="CD558" i="16"/>
  <c r="DF558" i="16" s="1"/>
  <c r="AI559" i="16" s="1"/>
  <c r="AI562" i="16" s="1"/>
  <c r="AI564" i="16" s="1"/>
  <c r="BG558" i="16"/>
  <c r="BK558" i="16" s="1"/>
  <c r="BV558" i="16"/>
  <c r="CX558" i="16" s="1"/>
  <c r="O559" i="16" s="1"/>
  <c r="O562" i="16" s="1"/>
  <c r="O564" i="16" s="1"/>
  <c r="BR558" i="16"/>
  <c r="CT558" i="16" s="1"/>
  <c r="K559" i="16" s="1"/>
  <c r="K562" i="16" s="1"/>
  <c r="K564" i="16" s="1"/>
  <c r="G562" i="16" l="1"/>
  <c r="Q559" i="16"/>
  <c r="S559" i="16" s="1"/>
  <c r="U559" i="16" s="1"/>
  <c r="I562" i="16"/>
  <c r="Y559" i="16"/>
  <c r="AA559" i="16" s="1"/>
  <c r="AC559" i="16" s="1"/>
  <c r="I564" i="16" l="1"/>
  <c r="Y564" i="16" s="1"/>
  <c r="AA564" i="16" s="1"/>
  <c r="AC564" i="16" s="1"/>
  <c r="Y562" i="16"/>
  <c r="AA562" i="16" s="1"/>
  <c r="AC562" i="16" s="1"/>
  <c r="AU559" i="16"/>
  <c r="AW559" i="16" s="1"/>
  <c r="BA559" i="16" s="1"/>
  <c r="BI559" i="16" s="1"/>
  <c r="AO559" i="16"/>
  <c r="AQ559" i="16" s="1"/>
  <c r="AY559" i="16" s="1"/>
  <c r="BG559" i="16" s="1"/>
  <c r="G564" i="16"/>
  <c r="Q564" i="16" s="1"/>
  <c r="S564" i="16" s="1"/>
  <c r="U564" i="16" s="1"/>
  <c r="Q562" i="16"/>
  <c r="S562" i="16" s="1"/>
  <c r="U562" i="16" s="1"/>
  <c r="BG560" i="16" l="1"/>
  <c r="C96" i="13"/>
  <c r="BK559" i="16"/>
  <c r="AU564" i="16"/>
  <c r="AW564" i="16" s="1"/>
  <c r="BA564" i="16" s="1"/>
  <c r="AO564" i="16"/>
  <c r="AQ564" i="16" s="1"/>
  <c r="AY564" i="16" s="1"/>
  <c r="AO562" i="16"/>
  <c r="AQ562" i="16" s="1"/>
  <c r="AY562" i="16" s="1"/>
  <c r="AU562" i="16"/>
  <c r="AW562" i="16" s="1"/>
  <c r="BA562" i="16" s="1"/>
  <c r="BI560" i="16"/>
  <c r="D96" i="13"/>
  <c r="BZ562" i="16" l="1"/>
  <c r="BZ563" i="16" s="1"/>
  <c r="BT562" i="16"/>
  <c r="BT563" i="16" s="1"/>
  <c r="CD562" i="16"/>
  <c r="CD563" i="16" s="1"/>
  <c r="BR562" i="16"/>
  <c r="BR563" i="16" s="1"/>
  <c r="BV562" i="16"/>
  <c r="BV563" i="16" s="1"/>
  <c r="BX562" i="16"/>
  <c r="BX563" i="16" s="1"/>
  <c r="BN562" i="16"/>
  <c r="BN563" i="16" s="1"/>
  <c r="BG562" i="16"/>
  <c r="BP562" i="16"/>
  <c r="BP563" i="16" s="1"/>
  <c r="CH562" i="16"/>
  <c r="CH563" i="16" s="1"/>
  <c r="BV564" i="16"/>
  <c r="CX564" i="16" s="1"/>
  <c r="O565" i="16" s="1"/>
  <c r="O568" i="16" s="1"/>
  <c r="O570" i="16" s="1"/>
  <c r="CH564" i="16"/>
  <c r="DJ564" i="16" s="1"/>
  <c r="AM565" i="16" s="1"/>
  <c r="AM568" i="16" s="1"/>
  <c r="AM570" i="16" s="1"/>
  <c r="BT564" i="16"/>
  <c r="CV564" i="16" s="1"/>
  <c r="M565" i="16" s="1"/>
  <c r="M568" i="16" s="1"/>
  <c r="M570" i="16" s="1"/>
  <c r="BG564" i="16"/>
  <c r="BK564" i="16" s="1"/>
  <c r="BX564" i="16"/>
  <c r="CZ564" i="16" s="1"/>
  <c r="W565" i="16" s="1"/>
  <c r="W568" i="16" s="1"/>
  <c r="W570" i="16" s="1"/>
  <c r="BR564" i="16"/>
  <c r="CT564" i="16" s="1"/>
  <c r="K565" i="16" s="1"/>
  <c r="K568" i="16" s="1"/>
  <c r="K570" i="16" s="1"/>
  <c r="BN564" i="16"/>
  <c r="CP564" i="16" s="1"/>
  <c r="G565" i="16" s="1"/>
  <c r="CD564" i="16"/>
  <c r="DF564" i="16" s="1"/>
  <c r="AI565" i="16" s="1"/>
  <c r="AI568" i="16" s="1"/>
  <c r="AI570" i="16" s="1"/>
  <c r="BP564" i="16"/>
  <c r="CR564" i="16" s="1"/>
  <c r="I565" i="16" s="1"/>
  <c r="BZ564" i="16"/>
  <c r="DB564" i="16" s="1"/>
  <c r="AE565" i="16" s="1"/>
  <c r="AE568" i="16" s="1"/>
  <c r="AE570" i="16" s="1"/>
  <c r="BI562" i="16"/>
  <c r="CF562" i="16"/>
  <c r="CF563" i="16" s="1"/>
  <c r="CJ562" i="16"/>
  <c r="CJ563" i="16" s="1"/>
  <c r="CB562" i="16"/>
  <c r="CB563" i="16" s="1"/>
  <c r="CF564" i="16"/>
  <c r="DH564" i="16" s="1"/>
  <c r="AK565" i="16" s="1"/>
  <c r="AK568" i="16" s="1"/>
  <c r="AK570" i="16" s="1"/>
  <c r="CB564" i="16"/>
  <c r="DD564" i="16" s="1"/>
  <c r="AG565" i="16" s="1"/>
  <c r="AG568" i="16" s="1"/>
  <c r="AG570" i="16" s="1"/>
  <c r="BI564" i="16"/>
  <c r="CJ564" i="16"/>
  <c r="DL564" i="16" s="1"/>
  <c r="AS565" i="16" s="1"/>
  <c r="AS568" i="16" s="1"/>
  <c r="AS570" i="16" s="1"/>
  <c r="BK560" i="16"/>
  <c r="E96" i="13"/>
  <c r="BK562" i="16" l="1"/>
  <c r="I568" i="16"/>
  <c r="Y565" i="16"/>
  <c r="AA565" i="16" s="1"/>
  <c r="AC565" i="16" s="1"/>
  <c r="G568" i="16"/>
  <c r="Q565" i="16"/>
  <c r="S565" i="16" s="1"/>
  <c r="U565" i="16" s="1"/>
  <c r="G570" i="16" l="1"/>
  <c r="Q570" i="16" s="1"/>
  <c r="S570" i="16" s="1"/>
  <c r="U570" i="16" s="1"/>
  <c r="Q568" i="16"/>
  <c r="S568" i="16" s="1"/>
  <c r="U568" i="16" s="1"/>
  <c r="AO565" i="16"/>
  <c r="AQ565" i="16" s="1"/>
  <c r="AY565" i="16" s="1"/>
  <c r="BG565" i="16" s="1"/>
  <c r="AU565" i="16"/>
  <c r="AW565" i="16" s="1"/>
  <c r="BA565" i="16" s="1"/>
  <c r="BI565" i="16" s="1"/>
  <c r="I570" i="16"/>
  <c r="Y570" i="16" s="1"/>
  <c r="AA570" i="16" s="1"/>
  <c r="AC570" i="16" s="1"/>
  <c r="Y568" i="16"/>
  <c r="AA568" i="16" s="1"/>
  <c r="AC568" i="16" s="1"/>
  <c r="BI566" i="16" l="1"/>
  <c r="D97" i="13"/>
  <c r="AO568" i="16"/>
  <c r="AQ568" i="16" s="1"/>
  <c r="AY568" i="16" s="1"/>
  <c r="AU568" i="16"/>
  <c r="AW568" i="16" s="1"/>
  <c r="BA568" i="16" s="1"/>
  <c r="BG566" i="16"/>
  <c r="C97" i="13"/>
  <c r="BK565" i="16"/>
  <c r="AO570" i="16"/>
  <c r="AQ570" i="16" s="1"/>
  <c r="AY570" i="16" s="1"/>
  <c r="AU570" i="16"/>
  <c r="AW570" i="16" s="1"/>
  <c r="BA570" i="16" s="1"/>
  <c r="BR570" i="16" l="1"/>
  <c r="CT570" i="16" s="1"/>
  <c r="K571" i="16" s="1"/>
  <c r="K574" i="16" s="1"/>
  <c r="K576" i="16" s="1"/>
  <c r="BN570" i="16"/>
  <c r="CP570" i="16" s="1"/>
  <c r="G571" i="16" s="1"/>
  <c r="BT570" i="16"/>
  <c r="CV570" i="16" s="1"/>
  <c r="M571" i="16" s="1"/>
  <c r="M574" i="16" s="1"/>
  <c r="M576" i="16" s="1"/>
  <c r="BG570" i="16"/>
  <c r="CH570" i="16"/>
  <c r="DJ570" i="16" s="1"/>
  <c r="AM571" i="16" s="1"/>
  <c r="AM574" i="16" s="1"/>
  <c r="AM576" i="16" s="1"/>
  <c r="BP570" i="16"/>
  <c r="CR570" i="16" s="1"/>
  <c r="I571" i="16" s="1"/>
  <c r="CD570" i="16"/>
  <c r="DF570" i="16" s="1"/>
  <c r="AI571" i="16" s="1"/>
  <c r="AI574" i="16" s="1"/>
  <c r="AI576" i="16" s="1"/>
  <c r="BZ570" i="16"/>
  <c r="DB570" i="16" s="1"/>
  <c r="AE571" i="16" s="1"/>
  <c r="AE574" i="16" s="1"/>
  <c r="AE576" i="16" s="1"/>
  <c r="BV570" i="16"/>
  <c r="CX570" i="16" s="1"/>
  <c r="O571" i="16" s="1"/>
  <c r="O574" i="16" s="1"/>
  <c r="O576" i="16" s="1"/>
  <c r="BX570" i="16"/>
  <c r="CZ570" i="16" s="1"/>
  <c r="W571" i="16" s="1"/>
  <c r="W574" i="16" s="1"/>
  <c r="W576" i="16" s="1"/>
  <c r="BK566" i="16"/>
  <c r="E97" i="13"/>
  <c r="BI568" i="16"/>
  <c r="CJ568" i="16"/>
  <c r="CJ569" i="16" s="1"/>
  <c r="CF568" i="16"/>
  <c r="CF569" i="16" s="1"/>
  <c r="CB568" i="16"/>
  <c r="CB569" i="16" s="1"/>
  <c r="CB570" i="16"/>
  <c r="DD570" i="16" s="1"/>
  <c r="AG571" i="16" s="1"/>
  <c r="AG574" i="16" s="1"/>
  <c r="AG576" i="16" s="1"/>
  <c r="CF570" i="16"/>
  <c r="DH570" i="16" s="1"/>
  <c r="AK571" i="16" s="1"/>
  <c r="AK574" i="16" s="1"/>
  <c r="AK576" i="16" s="1"/>
  <c r="BI570" i="16"/>
  <c r="CJ570" i="16"/>
  <c r="DL570" i="16" s="1"/>
  <c r="AS571" i="16" s="1"/>
  <c r="AS574" i="16" s="1"/>
  <c r="AS576" i="16" s="1"/>
  <c r="BP568" i="16"/>
  <c r="BP569" i="16" s="1"/>
  <c r="BT568" i="16"/>
  <c r="BT569" i="16" s="1"/>
  <c r="BG568" i="16"/>
  <c r="BZ568" i="16"/>
  <c r="BZ569" i="16" s="1"/>
  <c r="CH568" i="16"/>
  <c r="CH569" i="16" s="1"/>
  <c r="BR568" i="16"/>
  <c r="BR569" i="16" s="1"/>
  <c r="CD568" i="16"/>
  <c r="CD569" i="16" s="1"/>
  <c r="BV568" i="16"/>
  <c r="BV569" i="16" s="1"/>
  <c r="BN568" i="16"/>
  <c r="BN569" i="16" s="1"/>
  <c r="BX568" i="16"/>
  <c r="BX569" i="16" s="1"/>
  <c r="BK570" i="16" l="1"/>
  <c r="BK568" i="16"/>
  <c r="I574" i="16"/>
  <c r="Y571" i="16"/>
  <c r="AA571" i="16" s="1"/>
  <c r="AC571" i="16" s="1"/>
  <c r="G574" i="16"/>
  <c r="Q571" i="16"/>
  <c r="S571" i="16" s="1"/>
  <c r="U571" i="16" s="1"/>
  <c r="AU571" i="16" l="1"/>
  <c r="AW571" i="16" s="1"/>
  <c r="BA571" i="16" s="1"/>
  <c r="BI571" i="16" s="1"/>
  <c r="AO571" i="16"/>
  <c r="AQ571" i="16" s="1"/>
  <c r="AY571" i="16" s="1"/>
  <c r="BG571" i="16" s="1"/>
  <c r="G576" i="16"/>
  <c r="Q576" i="16" s="1"/>
  <c r="S576" i="16" s="1"/>
  <c r="U576" i="16" s="1"/>
  <c r="Q574" i="16"/>
  <c r="S574" i="16" s="1"/>
  <c r="U574" i="16" s="1"/>
  <c r="I576" i="16"/>
  <c r="Y576" i="16" s="1"/>
  <c r="AA576" i="16" s="1"/>
  <c r="AC576" i="16" s="1"/>
  <c r="Y574" i="16"/>
  <c r="AA574" i="16" s="1"/>
  <c r="AC574" i="16" s="1"/>
  <c r="AO574" i="16" l="1"/>
  <c r="AQ574" i="16" s="1"/>
  <c r="AY574" i="16" s="1"/>
  <c r="AU574" i="16"/>
  <c r="AW574" i="16" s="1"/>
  <c r="BA574" i="16" s="1"/>
  <c r="BK571" i="16"/>
  <c r="C98" i="13"/>
  <c r="BG572" i="16"/>
  <c r="AU576" i="16"/>
  <c r="AW576" i="16" s="1"/>
  <c r="BA576" i="16" s="1"/>
  <c r="AO576" i="16"/>
  <c r="AQ576" i="16" s="1"/>
  <c r="AY576" i="16" s="1"/>
  <c r="D98" i="13"/>
  <c r="BI572" i="16"/>
  <c r="CF576" i="16" l="1"/>
  <c r="DH576" i="16" s="1"/>
  <c r="AK577" i="16" s="1"/>
  <c r="AK580" i="16" s="1"/>
  <c r="AK582" i="16" s="1"/>
  <c r="CJ576" i="16"/>
  <c r="DL576" i="16" s="1"/>
  <c r="AS577" i="16" s="1"/>
  <c r="AS580" i="16" s="1"/>
  <c r="AS582" i="16" s="1"/>
  <c r="BI576" i="16"/>
  <c r="CB576" i="16"/>
  <c r="DD576" i="16" s="1"/>
  <c r="AG577" i="16" s="1"/>
  <c r="AG580" i="16" s="1"/>
  <c r="AG582" i="16" s="1"/>
  <c r="CH576" i="16"/>
  <c r="DJ576" i="16" s="1"/>
  <c r="AM577" i="16" s="1"/>
  <c r="AM580" i="16" s="1"/>
  <c r="AM582" i="16" s="1"/>
  <c r="CD576" i="16"/>
  <c r="DF576" i="16" s="1"/>
  <c r="AI577" i="16" s="1"/>
  <c r="AI580" i="16" s="1"/>
  <c r="AI582" i="16" s="1"/>
  <c r="BN576" i="16"/>
  <c r="CP576" i="16" s="1"/>
  <c r="G577" i="16" s="1"/>
  <c r="BZ576" i="16"/>
  <c r="DB576" i="16" s="1"/>
  <c r="AE577" i="16" s="1"/>
  <c r="AE580" i="16" s="1"/>
  <c r="AE582" i="16" s="1"/>
  <c r="BX576" i="16"/>
  <c r="CZ576" i="16" s="1"/>
  <c r="W577" i="16" s="1"/>
  <c r="W580" i="16" s="1"/>
  <c r="W582" i="16" s="1"/>
  <c r="BG576" i="16"/>
  <c r="BT576" i="16"/>
  <c r="CV576" i="16" s="1"/>
  <c r="M577" i="16" s="1"/>
  <c r="M580" i="16" s="1"/>
  <c r="M582" i="16" s="1"/>
  <c r="BV576" i="16"/>
  <c r="CX576" i="16" s="1"/>
  <c r="O577" i="16" s="1"/>
  <c r="O580" i="16" s="1"/>
  <c r="O582" i="16" s="1"/>
  <c r="BP576" i="16"/>
  <c r="CR576" i="16" s="1"/>
  <c r="I577" i="16" s="1"/>
  <c r="BR576" i="16"/>
  <c r="CT576" i="16" s="1"/>
  <c r="K577" i="16" s="1"/>
  <c r="K580" i="16" s="1"/>
  <c r="K582" i="16" s="1"/>
  <c r="BI574" i="16"/>
  <c r="CJ574" i="16"/>
  <c r="CJ575" i="16" s="1"/>
  <c r="CB574" i="16"/>
  <c r="CB575" i="16" s="1"/>
  <c r="CF574" i="16"/>
  <c r="CF575" i="16" s="1"/>
  <c r="BK572" i="16"/>
  <c r="E98" i="13"/>
  <c r="BP574" i="16"/>
  <c r="BP575" i="16" s="1"/>
  <c r="BZ574" i="16"/>
  <c r="BZ575" i="16" s="1"/>
  <c r="BN574" i="16"/>
  <c r="BN575" i="16" s="1"/>
  <c r="BR574" i="16"/>
  <c r="BR575" i="16" s="1"/>
  <c r="BG574" i="16"/>
  <c r="BV574" i="16"/>
  <c r="BV575" i="16" s="1"/>
  <c r="CH574" i="16"/>
  <c r="CH575" i="16" s="1"/>
  <c r="CD574" i="16"/>
  <c r="CD575" i="16" s="1"/>
  <c r="BX574" i="16"/>
  <c r="BX575" i="16" s="1"/>
  <c r="BT574" i="16"/>
  <c r="BT575" i="16" s="1"/>
  <c r="BK576" i="16" l="1"/>
  <c r="BK574" i="16"/>
  <c r="G580" i="16"/>
  <c r="Q577" i="16"/>
  <c r="S577" i="16" s="1"/>
  <c r="U577" i="16" s="1"/>
  <c r="Y577" i="16"/>
  <c r="AA577" i="16" s="1"/>
  <c r="AC577" i="16" s="1"/>
  <c r="I580" i="16"/>
  <c r="Y580" i="16" l="1"/>
  <c r="AA580" i="16" s="1"/>
  <c r="AC580" i="16" s="1"/>
  <c r="I582" i="16"/>
  <c r="Y582" i="16" s="1"/>
  <c r="AA582" i="16" s="1"/>
  <c r="AC582" i="16" s="1"/>
  <c r="AU577" i="16"/>
  <c r="AW577" i="16" s="1"/>
  <c r="BA577" i="16" s="1"/>
  <c r="BI577" i="16" s="1"/>
  <c r="AO577" i="16"/>
  <c r="AQ577" i="16" s="1"/>
  <c r="AY577" i="16" s="1"/>
  <c r="BG577" i="16" s="1"/>
  <c r="G582" i="16"/>
  <c r="Q582" i="16" s="1"/>
  <c r="S582" i="16" s="1"/>
  <c r="U582" i="16" s="1"/>
  <c r="AO582" i="16" s="1"/>
  <c r="AQ582" i="16" s="1"/>
  <c r="AY582" i="16" s="1"/>
  <c r="Q580" i="16"/>
  <c r="S580" i="16" s="1"/>
  <c r="U580" i="16" s="1"/>
  <c r="BG578" i="16" l="1"/>
  <c r="BK577" i="16"/>
  <c r="C99" i="13"/>
  <c r="AO580" i="16"/>
  <c r="AQ580" i="16" s="1"/>
  <c r="AY580" i="16" s="1"/>
  <c r="AU580" i="16"/>
  <c r="AW580" i="16" s="1"/>
  <c r="BA580" i="16" s="1"/>
  <c r="AU582" i="16"/>
  <c r="AW582" i="16" s="1"/>
  <c r="BA582" i="16" s="1"/>
  <c r="BV582" i="16" s="1"/>
  <c r="CX582" i="16" s="1"/>
  <c r="O583" i="16" s="1"/>
  <c r="O586" i="16" s="1"/>
  <c r="O588" i="16" s="1"/>
  <c r="CH582" i="16"/>
  <c r="DJ582" i="16" s="1"/>
  <c r="AM583" i="16" s="1"/>
  <c r="AM586" i="16" s="1"/>
  <c r="AM588" i="16" s="1"/>
  <c r="CD582" i="16"/>
  <c r="DF582" i="16" s="1"/>
  <c r="AI583" i="16" s="1"/>
  <c r="AI586" i="16" s="1"/>
  <c r="AI588" i="16" s="1"/>
  <c r="BZ582" i="16"/>
  <c r="DB582" i="16" s="1"/>
  <c r="AE583" i="16" s="1"/>
  <c r="AE586" i="16" s="1"/>
  <c r="AE588" i="16" s="1"/>
  <c r="BG582" i="16"/>
  <c r="BP582" i="16"/>
  <c r="CR582" i="16" s="1"/>
  <c r="I583" i="16" s="1"/>
  <c r="D99" i="13"/>
  <c r="BI578" i="16"/>
  <c r="BN582" i="16" l="1"/>
  <c r="CP582" i="16" s="1"/>
  <c r="G583" i="16" s="1"/>
  <c r="BR582" i="16"/>
  <c r="CT582" i="16" s="1"/>
  <c r="K583" i="16" s="1"/>
  <c r="K586" i="16" s="1"/>
  <c r="K588" i="16" s="1"/>
  <c r="BT582" i="16"/>
  <c r="CV582" i="16" s="1"/>
  <c r="M583" i="16" s="1"/>
  <c r="M586" i="16" s="1"/>
  <c r="M588" i="16" s="1"/>
  <c r="BX582" i="16"/>
  <c r="CZ582" i="16" s="1"/>
  <c r="W583" i="16" s="1"/>
  <c r="W586" i="16" s="1"/>
  <c r="W588" i="16" s="1"/>
  <c r="I586" i="16"/>
  <c r="CB580" i="16"/>
  <c r="CB581" i="16" s="1"/>
  <c r="BI580" i="16"/>
  <c r="CJ580" i="16"/>
  <c r="CJ581" i="16" s="1"/>
  <c r="CF580" i="16"/>
  <c r="CF581" i="16" s="1"/>
  <c r="G586" i="16"/>
  <c r="Q583" i="16"/>
  <c r="S583" i="16" s="1"/>
  <c r="U583" i="16" s="1"/>
  <c r="CJ582" i="16"/>
  <c r="DL582" i="16" s="1"/>
  <c r="AS583" i="16" s="1"/>
  <c r="AS586" i="16" s="1"/>
  <c r="AS588" i="16" s="1"/>
  <c r="CF582" i="16"/>
  <c r="DH582" i="16" s="1"/>
  <c r="AK583" i="16" s="1"/>
  <c r="AK586" i="16" s="1"/>
  <c r="AK588" i="16" s="1"/>
  <c r="BI582" i="16"/>
  <c r="BK582" i="16" s="1"/>
  <c r="CB582" i="16"/>
  <c r="DD582" i="16" s="1"/>
  <c r="AG583" i="16" s="1"/>
  <c r="AG586" i="16" s="1"/>
  <c r="AG588" i="16" s="1"/>
  <c r="BK578" i="16"/>
  <c r="E99" i="13"/>
  <c r="BP580" i="16"/>
  <c r="BP581" i="16" s="1"/>
  <c r="BN580" i="16"/>
  <c r="BN581" i="16" s="1"/>
  <c r="BG580" i="16"/>
  <c r="BV580" i="16"/>
  <c r="BV581" i="16" s="1"/>
  <c r="CH580" i="16"/>
  <c r="CH581" i="16" s="1"/>
  <c r="CD580" i="16"/>
  <c r="CD581" i="16" s="1"/>
  <c r="BT580" i="16"/>
  <c r="BT581" i="16" s="1"/>
  <c r="BZ580" i="16"/>
  <c r="BZ581" i="16" s="1"/>
  <c r="BX580" i="16"/>
  <c r="BX581" i="16" s="1"/>
  <c r="BR580" i="16"/>
  <c r="BR581" i="16" s="1"/>
  <c r="Y583" i="16" l="1"/>
  <c r="AA583" i="16" s="1"/>
  <c r="AC583" i="16" s="1"/>
  <c r="AU583" i="16"/>
  <c r="AW583" i="16" s="1"/>
  <c r="BA583" i="16" s="1"/>
  <c r="BI583" i="16" s="1"/>
  <c r="AO583" i="16"/>
  <c r="AQ583" i="16" s="1"/>
  <c r="AY583" i="16" s="1"/>
  <c r="BG583" i="16" s="1"/>
  <c r="G588" i="16"/>
  <c r="Q588" i="16" s="1"/>
  <c r="S588" i="16" s="1"/>
  <c r="U588" i="16" s="1"/>
  <c r="Q586" i="16"/>
  <c r="S586" i="16" s="1"/>
  <c r="U586" i="16" s="1"/>
  <c r="BK580" i="16"/>
  <c r="I588" i="16"/>
  <c r="Y588" i="16" s="1"/>
  <c r="AA588" i="16" s="1"/>
  <c r="AC588" i="16" s="1"/>
  <c r="Y586" i="16"/>
  <c r="AA586" i="16" s="1"/>
  <c r="AC586" i="16" s="1"/>
  <c r="AO586" i="16" l="1"/>
  <c r="AQ586" i="16" s="1"/>
  <c r="AY586" i="16" s="1"/>
  <c r="AU586" i="16"/>
  <c r="AW586" i="16" s="1"/>
  <c r="BA586" i="16" s="1"/>
  <c r="C100" i="13"/>
  <c r="BK583" i="16"/>
  <c r="BG584" i="16"/>
  <c r="AO588" i="16"/>
  <c r="AQ588" i="16" s="1"/>
  <c r="AY588" i="16" s="1"/>
  <c r="AU588" i="16"/>
  <c r="AW588" i="16" s="1"/>
  <c r="BA588" i="16" s="1"/>
  <c r="BI584" i="16"/>
  <c r="D100" i="13"/>
  <c r="CB588" i="16" l="1"/>
  <c r="DD588" i="16" s="1"/>
  <c r="AG589" i="16" s="1"/>
  <c r="AG592" i="16" s="1"/>
  <c r="AG594" i="16" s="1"/>
  <c r="CF588" i="16"/>
  <c r="DH588" i="16" s="1"/>
  <c r="AK589" i="16" s="1"/>
  <c r="AK592" i="16" s="1"/>
  <c r="AK594" i="16" s="1"/>
  <c r="CJ588" i="16"/>
  <c r="DL588" i="16" s="1"/>
  <c r="AS589" i="16" s="1"/>
  <c r="AS592" i="16" s="1"/>
  <c r="AS594" i="16" s="1"/>
  <c r="BI588" i="16"/>
  <c r="BI586" i="16"/>
  <c r="CF586" i="16"/>
  <c r="CF587" i="16" s="1"/>
  <c r="CB586" i="16"/>
  <c r="CB587" i="16" s="1"/>
  <c r="CJ586" i="16"/>
  <c r="CJ587" i="16" s="1"/>
  <c r="BT588" i="16"/>
  <c r="CV588" i="16" s="1"/>
  <c r="M589" i="16" s="1"/>
  <c r="M592" i="16" s="1"/>
  <c r="M594" i="16" s="1"/>
  <c r="BR588" i="16"/>
  <c r="CT588" i="16" s="1"/>
  <c r="K589" i="16" s="1"/>
  <c r="K592" i="16" s="1"/>
  <c r="K594" i="16" s="1"/>
  <c r="BG588" i="16"/>
  <c r="BK588" i="16" s="1"/>
  <c r="BP588" i="16"/>
  <c r="CR588" i="16" s="1"/>
  <c r="I589" i="16" s="1"/>
  <c r="BN588" i="16"/>
  <c r="CP588" i="16" s="1"/>
  <c r="G589" i="16" s="1"/>
  <c r="BZ588" i="16"/>
  <c r="DB588" i="16" s="1"/>
  <c r="AE589" i="16" s="1"/>
  <c r="AE592" i="16" s="1"/>
  <c r="AE594" i="16" s="1"/>
  <c r="CH588" i="16"/>
  <c r="DJ588" i="16" s="1"/>
  <c r="AM589" i="16" s="1"/>
  <c r="AM592" i="16" s="1"/>
  <c r="AM594" i="16" s="1"/>
  <c r="BX588" i="16"/>
  <c r="CZ588" i="16" s="1"/>
  <c r="W589" i="16" s="1"/>
  <c r="W592" i="16" s="1"/>
  <c r="W594" i="16" s="1"/>
  <c r="BV588" i="16"/>
  <c r="CX588" i="16" s="1"/>
  <c r="O589" i="16" s="1"/>
  <c r="O592" i="16" s="1"/>
  <c r="O594" i="16" s="1"/>
  <c r="CD588" i="16"/>
  <c r="DF588" i="16" s="1"/>
  <c r="AI589" i="16" s="1"/>
  <c r="AI592" i="16" s="1"/>
  <c r="AI594" i="16" s="1"/>
  <c r="E100" i="13"/>
  <c r="BK584" i="16"/>
  <c r="BR586" i="16"/>
  <c r="BR587" i="16" s="1"/>
  <c r="BT586" i="16"/>
  <c r="BT587" i="16" s="1"/>
  <c r="CD586" i="16"/>
  <c r="CD587" i="16" s="1"/>
  <c r="BV586" i="16"/>
  <c r="BV587" i="16" s="1"/>
  <c r="BP586" i="16"/>
  <c r="BP587" i="16" s="1"/>
  <c r="BZ586" i="16"/>
  <c r="BZ587" i="16" s="1"/>
  <c r="BX586" i="16"/>
  <c r="BX587" i="16" s="1"/>
  <c r="BN586" i="16"/>
  <c r="BN587" i="16" s="1"/>
  <c r="CH586" i="16"/>
  <c r="CH587" i="16" s="1"/>
  <c r="BG586" i="16"/>
  <c r="BK586" i="16" s="1"/>
  <c r="G592" i="16" l="1"/>
  <c r="Q589" i="16"/>
  <c r="S589" i="16" s="1"/>
  <c r="U589" i="16" s="1"/>
  <c r="I592" i="16"/>
  <c r="Y589" i="16"/>
  <c r="AA589" i="16" s="1"/>
  <c r="AC589" i="16" s="1"/>
  <c r="I594" i="16" l="1"/>
  <c r="Y594" i="16" s="1"/>
  <c r="AA594" i="16" s="1"/>
  <c r="AC594" i="16" s="1"/>
  <c r="Y592" i="16"/>
  <c r="AA592" i="16" s="1"/>
  <c r="AC592" i="16" s="1"/>
  <c r="AO589" i="16"/>
  <c r="AQ589" i="16" s="1"/>
  <c r="AY589" i="16" s="1"/>
  <c r="BG589" i="16" s="1"/>
  <c r="AU589" i="16"/>
  <c r="AW589" i="16" s="1"/>
  <c r="BA589" i="16" s="1"/>
  <c r="BI589" i="16" s="1"/>
  <c r="G594" i="16"/>
  <c r="Q594" i="16" s="1"/>
  <c r="S594" i="16" s="1"/>
  <c r="U594" i="16" s="1"/>
  <c r="Q592" i="16"/>
  <c r="S592" i="16" s="1"/>
  <c r="U592" i="16" s="1"/>
  <c r="AU594" i="16" l="1"/>
  <c r="AW594" i="16" s="1"/>
  <c r="BA594" i="16" s="1"/>
  <c r="AO594" i="16"/>
  <c r="AQ594" i="16" s="1"/>
  <c r="AY594" i="16" s="1"/>
  <c r="AU592" i="16"/>
  <c r="AW592" i="16" s="1"/>
  <c r="BA592" i="16" s="1"/>
  <c r="AO592" i="16"/>
  <c r="AQ592" i="16" s="1"/>
  <c r="AY592" i="16" s="1"/>
  <c r="D101" i="13"/>
  <c r="BI590" i="16"/>
  <c r="BK589" i="16"/>
  <c r="C101" i="13"/>
  <c r="BG590" i="16"/>
  <c r="BK590" i="16" l="1"/>
  <c r="E101" i="13"/>
  <c r="BV594" i="16"/>
  <c r="CX594" i="16" s="1"/>
  <c r="O595" i="16" s="1"/>
  <c r="O598" i="16" s="1"/>
  <c r="BR594" i="16"/>
  <c r="CT594" i="16" s="1"/>
  <c r="K595" i="16" s="1"/>
  <c r="K598" i="16" s="1"/>
  <c r="BN594" i="16"/>
  <c r="CP594" i="16" s="1"/>
  <c r="G595" i="16" s="1"/>
  <c r="BX594" i="16"/>
  <c r="CZ594" i="16" s="1"/>
  <c r="W595" i="16" s="1"/>
  <c r="W598" i="16" s="1"/>
  <c r="BT594" i="16"/>
  <c r="CV594" i="16" s="1"/>
  <c r="M595" i="16" s="1"/>
  <c r="M598" i="16" s="1"/>
  <c r="BG594" i="16"/>
  <c r="CH594" i="16"/>
  <c r="DJ594" i="16" s="1"/>
  <c r="AM595" i="16" s="1"/>
  <c r="AM598" i="16" s="1"/>
  <c r="BZ594" i="16"/>
  <c r="DB594" i="16" s="1"/>
  <c r="AE595" i="16" s="1"/>
  <c r="AE598" i="16" s="1"/>
  <c r="BP594" i="16"/>
  <c r="CR594" i="16" s="1"/>
  <c r="I595" i="16" s="1"/>
  <c r="CD594" i="16"/>
  <c r="DF594" i="16" s="1"/>
  <c r="AI595" i="16" s="1"/>
  <c r="AI598" i="16" s="1"/>
  <c r="CH592" i="16"/>
  <c r="CH593" i="16" s="1"/>
  <c r="BZ592" i="16"/>
  <c r="BZ593" i="16" s="1"/>
  <c r="BT592" i="16"/>
  <c r="BT593" i="16" s="1"/>
  <c r="BP592" i="16"/>
  <c r="BP593" i="16" s="1"/>
  <c r="BV592" i="16"/>
  <c r="BV593" i="16" s="1"/>
  <c r="BN592" i="16"/>
  <c r="BN593" i="16" s="1"/>
  <c r="BG592" i="16"/>
  <c r="BR592" i="16"/>
  <c r="BR593" i="16" s="1"/>
  <c r="CD592" i="16"/>
  <c r="CD593" i="16" s="1"/>
  <c r="BX592" i="16"/>
  <c r="BX593" i="16" s="1"/>
  <c r="CJ592" i="16"/>
  <c r="CJ593" i="16" s="1"/>
  <c r="CF592" i="16"/>
  <c r="CF593" i="16" s="1"/>
  <c r="CB592" i="16"/>
  <c r="CB593" i="16" s="1"/>
  <c r="BI592" i="16"/>
  <c r="CF594" i="16"/>
  <c r="DH594" i="16" s="1"/>
  <c r="AK595" i="16" s="1"/>
  <c r="AK598" i="16" s="1"/>
  <c r="CJ594" i="16"/>
  <c r="DL594" i="16" s="1"/>
  <c r="AS595" i="16" s="1"/>
  <c r="AS598" i="16" s="1"/>
  <c r="CB594" i="16"/>
  <c r="DD594" i="16" s="1"/>
  <c r="AG595" i="16" s="1"/>
  <c r="AG598" i="16" s="1"/>
  <c r="BI594" i="16"/>
  <c r="Q595" i="16" l="1"/>
  <c r="S595" i="16" s="1"/>
  <c r="U595" i="16" s="1"/>
  <c r="G598" i="16"/>
  <c r="Y595" i="16"/>
  <c r="AA595" i="16" s="1"/>
  <c r="AC595" i="16" s="1"/>
  <c r="I598" i="16"/>
  <c r="BK594" i="16"/>
  <c r="AU595" i="16"/>
  <c r="AW595" i="16" s="1"/>
  <c r="BA595" i="16" s="1"/>
  <c r="BI595" i="16" s="1"/>
  <c r="AO595" i="16"/>
  <c r="AQ595" i="16" s="1"/>
  <c r="AY595" i="16" s="1"/>
  <c r="BG595" i="16" s="1"/>
  <c r="BK592" i="16"/>
  <c r="BK595" i="16" l="1"/>
  <c r="C102" i="13"/>
  <c r="BG596" i="16"/>
  <c r="D102" i="13"/>
  <c r="BI596" i="16"/>
  <c r="BK596" i="16" l="1"/>
  <c r="E102" i="13"/>
  <c r="AS599" i="16" l="1"/>
  <c r="AS600" i="16" s="1"/>
  <c r="AS601" i="16" s="1"/>
  <c r="AS602" i="16" s="1"/>
  <c r="AS603" i="16" s="1"/>
  <c r="AS604" i="16" s="1"/>
  <c r="AS605" i="16" s="1"/>
  <c r="AM599" i="16"/>
  <c r="AM600" i="16" s="1"/>
  <c r="AM601" i="16" s="1"/>
  <c r="AM602" i="16" s="1"/>
  <c r="AM603" i="16" s="1"/>
  <c r="AM604" i="16" s="1"/>
  <c r="AM605" i="16" s="1"/>
  <c r="AI599" i="16" l="1"/>
  <c r="AI600" i="16" s="1"/>
  <c r="AI601" i="16" s="1"/>
  <c r="AI602" i="16" s="1"/>
  <c r="AI603" i="16" s="1"/>
  <c r="AI604" i="16" s="1"/>
  <c r="AI605" i="16" s="1"/>
  <c r="AE599" i="16"/>
  <c r="AE600" i="16" s="1"/>
  <c r="AE601" i="16" s="1"/>
  <c r="AE602" i="16" s="1"/>
  <c r="AE603" i="16" s="1"/>
  <c r="AE604" i="16" s="1"/>
  <c r="AE605" i="16" s="1"/>
  <c r="AG599" i="16"/>
  <c r="AG600" i="16" s="1"/>
  <c r="AG601" i="16" s="1"/>
  <c r="AG602" i="16" s="1"/>
  <c r="AG603" i="16" s="1"/>
  <c r="AG604" i="16" s="1"/>
  <c r="AG605" i="16" s="1"/>
  <c r="AK599" i="16"/>
  <c r="AK600" i="16" s="1"/>
  <c r="AK601" i="16" s="1"/>
  <c r="AK602" i="16" s="1"/>
  <c r="AK603" i="16" s="1"/>
  <c r="AK604" i="16" s="1"/>
  <c r="AK605" i="16" s="1"/>
  <c r="W599" i="16" l="1"/>
  <c r="W600" i="16" s="1"/>
  <c r="W601" i="16" s="1"/>
  <c r="W602" i="16" s="1"/>
  <c r="W603" i="16" s="1"/>
  <c r="W604" i="16" s="1"/>
  <c r="W605" i="16" s="1"/>
  <c r="O599" i="16"/>
  <c r="O600" i="16" s="1"/>
  <c r="O601" i="16" s="1"/>
  <c r="O602" i="16" s="1"/>
  <c r="O603" i="16" s="1"/>
  <c r="O604" i="16" s="1"/>
  <c r="O605" i="16" s="1"/>
  <c r="K599" i="16" l="1"/>
  <c r="K600" i="16" s="1"/>
  <c r="K601" i="16" s="1"/>
  <c r="K602" i="16" s="1"/>
  <c r="K603" i="16" s="1"/>
  <c r="K604" i="16" s="1"/>
  <c r="K605" i="16" s="1"/>
  <c r="M599" i="16"/>
  <c r="M600" i="16" s="1"/>
  <c r="M601" i="16" s="1"/>
  <c r="M602" i="16" s="1"/>
  <c r="M603" i="16" s="1"/>
  <c r="M604" i="16" s="1"/>
  <c r="M605" i="16" s="1"/>
  <c r="I599" i="16" l="1"/>
  <c r="Y598" i="16"/>
  <c r="AA598" i="16" s="1"/>
  <c r="AC598" i="16" s="1"/>
  <c r="G599" i="16"/>
  <c r="Q598" i="16"/>
  <c r="S598" i="16" s="1"/>
  <c r="U598" i="16" s="1"/>
  <c r="AU598" i="16" l="1"/>
  <c r="AW598" i="16" s="1"/>
  <c r="BA598" i="16" s="1"/>
  <c r="BI598" i="16" s="1"/>
  <c r="AO598" i="16"/>
  <c r="AQ598" i="16" s="1"/>
  <c r="AY598" i="16" s="1"/>
  <c r="BG598" i="16" s="1"/>
  <c r="G600" i="16"/>
  <c r="Q599" i="16"/>
  <c r="S599" i="16" s="1"/>
  <c r="U599" i="16" s="1"/>
  <c r="I600" i="16"/>
  <c r="Y599" i="16"/>
  <c r="AA599" i="16" s="1"/>
  <c r="AC599" i="16" s="1"/>
  <c r="BK598" i="16" l="1"/>
  <c r="AU599" i="16"/>
  <c r="AW599" i="16" s="1"/>
  <c r="BA599" i="16" s="1"/>
  <c r="BI599" i="16" s="1"/>
  <c r="AO599" i="16"/>
  <c r="AQ599" i="16" s="1"/>
  <c r="AY599" i="16" s="1"/>
  <c r="BG599" i="16" s="1"/>
  <c r="G601" i="16"/>
  <c r="Q600" i="16"/>
  <c r="S600" i="16" s="1"/>
  <c r="U600" i="16" s="1"/>
  <c r="I601" i="16"/>
  <c r="Y600" i="16"/>
  <c r="AA600" i="16" s="1"/>
  <c r="AC600" i="16" s="1"/>
  <c r="BK599" i="16" l="1"/>
  <c r="AU600" i="16"/>
  <c r="AW600" i="16" s="1"/>
  <c r="BA600" i="16" s="1"/>
  <c r="BI600" i="16" s="1"/>
  <c r="AO600" i="16"/>
  <c r="AQ600" i="16" s="1"/>
  <c r="AY600" i="16" s="1"/>
  <c r="BG600" i="16" s="1"/>
  <c r="G602" i="16"/>
  <c r="Q601" i="16"/>
  <c r="S601" i="16" s="1"/>
  <c r="U601" i="16" s="1"/>
  <c r="I602" i="16"/>
  <c r="Y601" i="16"/>
  <c r="AA601" i="16" s="1"/>
  <c r="AC601" i="16" s="1"/>
  <c r="BK600" i="16" l="1"/>
  <c r="AU601" i="16"/>
  <c r="AW601" i="16" s="1"/>
  <c r="BA601" i="16" s="1"/>
  <c r="BI601" i="16" s="1"/>
  <c r="AO601" i="16"/>
  <c r="AQ601" i="16" s="1"/>
  <c r="AY601" i="16" s="1"/>
  <c r="BG601" i="16" s="1"/>
  <c r="G603" i="16"/>
  <c r="Q602" i="16"/>
  <c r="S602" i="16" s="1"/>
  <c r="U602" i="16" s="1"/>
  <c r="I603" i="16"/>
  <c r="Y602" i="16"/>
  <c r="AA602" i="16" s="1"/>
  <c r="AC602" i="16" s="1"/>
  <c r="BK601" i="16" l="1"/>
  <c r="AU602" i="16"/>
  <c r="AW602" i="16" s="1"/>
  <c r="BA602" i="16" s="1"/>
  <c r="BI602" i="16" s="1"/>
  <c r="AO602" i="16"/>
  <c r="AQ602" i="16" s="1"/>
  <c r="AY602" i="16" s="1"/>
  <c r="BG602" i="16" s="1"/>
  <c r="G604" i="16"/>
  <c r="Q603" i="16"/>
  <c r="S603" i="16" s="1"/>
  <c r="U603" i="16" s="1"/>
  <c r="I604" i="16"/>
  <c r="Y603" i="16"/>
  <c r="AA603" i="16" s="1"/>
  <c r="AC603" i="16" s="1"/>
  <c r="BK602" i="16" l="1"/>
  <c r="AU603" i="16"/>
  <c r="AW603" i="16" s="1"/>
  <c r="BA603" i="16" s="1"/>
  <c r="BI603" i="16" s="1"/>
  <c r="AO603" i="16"/>
  <c r="AQ603" i="16" s="1"/>
  <c r="AY603" i="16" s="1"/>
  <c r="BG603" i="16" s="1"/>
  <c r="G605" i="16"/>
  <c r="Q605" i="16" s="1"/>
  <c r="S605" i="16" s="1"/>
  <c r="U605" i="16" s="1"/>
  <c r="Q604" i="16"/>
  <c r="S604" i="16" s="1"/>
  <c r="U604" i="16" s="1"/>
  <c r="I605" i="16"/>
  <c r="Y605" i="16" s="1"/>
  <c r="AA605" i="16" s="1"/>
  <c r="AC605" i="16" s="1"/>
  <c r="Y604" i="16"/>
  <c r="AA604" i="16" s="1"/>
  <c r="AC604" i="16" s="1"/>
  <c r="BK603" i="16" l="1"/>
  <c r="AU604" i="16"/>
  <c r="AW604" i="16" s="1"/>
  <c r="BA604" i="16" s="1"/>
  <c r="BI604" i="16" s="1"/>
  <c r="AO604" i="16"/>
  <c r="AQ604" i="16" s="1"/>
  <c r="AY604" i="16" s="1"/>
  <c r="BG604" i="16" s="1"/>
  <c r="AO605" i="16"/>
  <c r="AQ605" i="16" s="1"/>
  <c r="AY605" i="16" s="1"/>
  <c r="BG605" i="16" s="1"/>
  <c r="AU605" i="16"/>
  <c r="AW605" i="16" s="1"/>
  <c r="BA605" i="16" s="1"/>
  <c r="BI605" i="16" s="1"/>
  <c r="BK604" i="16" l="1"/>
  <c r="BK605" i="16"/>
</calcChain>
</file>

<file path=xl/sharedStrings.xml><?xml version="1.0" encoding="utf-8"?>
<sst xmlns="http://schemas.openxmlformats.org/spreadsheetml/2006/main" count="989" uniqueCount="247">
  <si>
    <t>Notre réseau</t>
  </si>
  <si>
    <r>
      <t>w</t>
    </r>
    <r>
      <rPr>
        <vertAlign val="subscript"/>
        <sz val="11"/>
        <color theme="0"/>
        <rFont val="Calibri"/>
        <family val="2"/>
        <scheme val="minor"/>
      </rPr>
      <t>1</t>
    </r>
  </si>
  <si>
    <r>
      <t>w</t>
    </r>
    <r>
      <rPr>
        <vertAlign val="subscript"/>
        <sz val="11"/>
        <color theme="0"/>
        <rFont val="Calibri"/>
        <family val="2"/>
        <scheme val="minor"/>
      </rPr>
      <t>2</t>
    </r>
  </si>
  <si>
    <r>
      <t>w</t>
    </r>
    <r>
      <rPr>
        <vertAlign val="subscript"/>
        <sz val="11"/>
        <color theme="1"/>
        <rFont val="Calibri"/>
        <family val="2"/>
        <scheme val="minor"/>
      </rPr>
      <t>1</t>
    </r>
  </si>
  <si>
    <r>
      <t>x</t>
    </r>
    <r>
      <rPr>
        <vertAlign val="subscript"/>
        <sz val="11"/>
        <color theme="0"/>
        <rFont val="Calibri"/>
        <family val="2"/>
        <scheme val="minor"/>
      </rPr>
      <t>1</t>
    </r>
  </si>
  <si>
    <r>
      <t>x</t>
    </r>
    <r>
      <rPr>
        <vertAlign val="subscript"/>
        <sz val="11"/>
        <color theme="0"/>
        <rFont val="Calibri"/>
        <family val="2"/>
        <scheme val="minor"/>
      </rPr>
      <t>2</t>
    </r>
  </si>
  <si>
    <t>Nos données d'entrées et nos sorties attendues</t>
  </si>
  <si>
    <r>
      <t xml:space="preserve">Nos </t>
    </r>
    <r>
      <rPr>
        <i/>
        <sz val="11"/>
        <color theme="0"/>
        <rFont val="Calibri"/>
        <family val="2"/>
        <scheme val="minor"/>
      </rPr>
      <t xml:space="preserve">poids </t>
    </r>
    <r>
      <rPr>
        <sz val="11"/>
        <color theme="0"/>
        <rFont val="Calibri"/>
        <family val="2"/>
        <scheme val="minor"/>
      </rPr>
      <t xml:space="preserve">et </t>
    </r>
    <r>
      <rPr>
        <i/>
        <sz val="11"/>
        <color theme="0"/>
        <rFont val="Calibri"/>
        <family val="2"/>
        <scheme val="minor"/>
      </rPr>
      <t xml:space="preserve">biais </t>
    </r>
    <r>
      <rPr>
        <sz val="11"/>
        <color theme="0"/>
        <rFont val="Calibri"/>
        <family val="2"/>
        <scheme val="minor"/>
      </rPr>
      <t>initiaux</t>
    </r>
  </si>
  <si>
    <t>1° itération</t>
  </si>
  <si>
    <t>En l'état, voici ce que ça donne.</t>
  </si>
  <si>
    <r>
      <t xml:space="preserve">La fonction d'activation choisie pour ce réseau est la </t>
    </r>
    <r>
      <rPr>
        <i/>
        <sz val="11"/>
        <color theme="1"/>
        <rFont val="Calibri"/>
        <family val="2"/>
        <scheme val="minor"/>
      </rPr>
      <t>fonction sigmoïde</t>
    </r>
  </si>
  <si>
    <r>
      <t>E</t>
    </r>
    <r>
      <rPr>
        <vertAlign val="subscript"/>
        <sz val="11"/>
        <color theme="0"/>
        <rFont val="Calibri"/>
        <family val="2"/>
        <scheme val="minor"/>
      </rPr>
      <t>o1</t>
    </r>
  </si>
  <si>
    <r>
      <t>E</t>
    </r>
    <r>
      <rPr>
        <vertAlign val="subscript"/>
        <sz val="11"/>
        <color theme="0"/>
        <rFont val="Calibri"/>
        <family val="2"/>
        <scheme val="minor"/>
      </rPr>
      <t>total</t>
    </r>
  </si>
  <si>
    <r>
      <t>E</t>
    </r>
    <r>
      <rPr>
        <vertAlign val="subscript"/>
        <sz val="11"/>
        <color theme="0"/>
        <rFont val="Calibri"/>
        <family val="2"/>
        <scheme val="minor"/>
      </rPr>
      <t>o2</t>
    </r>
  </si>
  <si>
    <r>
      <t>Dérivée de "E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>" par rapport à "w</t>
    </r>
    <r>
      <rPr>
        <vertAlign val="sub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>"</t>
    </r>
  </si>
  <si>
    <r>
      <t>Dérivée de "E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>" par rapport à "w</t>
    </r>
    <r>
      <rPr>
        <vertAlign val="sub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>"</t>
    </r>
  </si>
  <si>
    <r>
      <t>Dérivée de "E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>" par rapport à "w</t>
    </r>
    <r>
      <rPr>
        <vertAlign val="subscript"/>
        <sz val="11"/>
        <color theme="1"/>
        <rFont val="Calibri"/>
        <family val="2"/>
        <scheme val="minor"/>
      </rPr>
      <t>7</t>
    </r>
    <r>
      <rPr>
        <sz val="11"/>
        <color theme="1"/>
        <rFont val="Calibri"/>
        <family val="2"/>
        <scheme val="minor"/>
      </rPr>
      <t>"</t>
    </r>
  </si>
  <si>
    <r>
      <t>Dérivée de "E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>" par rapport à "w</t>
    </r>
    <r>
      <rPr>
        <vertAlign val="subscript"/>
        <sz val="11"/>
        <color theme="1"/>
        <rFont val="Calibri"/>
        <family val="2"/>
        <scheme val="minor"/>
      </rPr>
      <t>8</t>
    </r>
    <r>
      <rPr>
        <sz val="11"/>
        <color theme="1"/>
        <rFont val="Calibri"/>
        <family val="2"/>
        <scheme val="minor"/>
      </rPr>
      <t>"</t>
    </r>
  </si>
  <si>
    <r>
      <t>Dérivée de "E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>" par rapport à "w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"</t>
    </r>
  </si>
  <si>
    <r>
      <t>Dérivée de "E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>" par rapport à "w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"</t>
    </r>
  </si>
  <si>
    <r>
      <t>o</t>
    </r>
    <r>
      <rPr>
        <vertAlign val="subscript"/>
        <sz val="11"/>
        <color theme="1"/>
        <rFont val="Calibri"/>
        <family val="2"/>
        <scheme val="minor"/>
      </rPr>
      <t>1 espéré</t>
    </r>
    <r>
      <rPr>
        <sz val="11"/>
        <color theme="1"/>
        <rFont val="Calibri"/>
        <family val="2"/>
        <scheme val="minor"/>
      </rPr>
      <t xml:space="preserve"> = 0,01</t>
    </r>
  </si>
  <si>
    <r>
      <t>o</t>
    </r>
    <r>
      <rPr>
        <vertAlign val="subscript"/>
        <sz val="11"/>
        <color theme="1"/>
        <rFont val="Calibri"/>
        <family val="2"/>
        <scheme val="minor"/>
      </rPr>
      <t>2 espéré</t>
    </r>
    <r>
      <rPr>
        <sz val="11"/>
        <color theme="1"/>
        <rFont val="Calibri"/>
        <family val="2"/>
        <scheme val="minor"/>
      </rPr>
      <t xml:space="preserve"> = 0,99</t>
    </r>
  </si>
  <si>
    <r>
      <t>h</t>
    </r>
    <r>
      <rPr>
        <vertAlign val="subscript"/>
        <sz val="11"/>
        <color theme="0"/>
        <rFont val="Calibri"/>
        <family val="2"/>
        <scheme val="minor"/>
      </rPr>
      <t>1</t>
    </r>
  </si>
  <si>
    <r>
      <t>h</t>
    </r>
    <r>
      <rPr>
        <vertAlign val="subscript"/>
        <sz val="11"/>
        <color theme="0"/>
        <rFont val="Calibri"/>
        <family val="2"/>
        <scheme val="minor"/>
      </rPr>
      <t>2</t>
    </r>
  </si>
  <si>
    <r>
      <t>o</t>
    </r>
    <r>
      <rPr>
        <vertAlign val="subscript"/>
        <sz val="11"/>
        <color theme="0"/>
        <rFont val="Calibri"/>
        <family val="2"/>
        <scheme val="minor"/>
      </rPr>
      <t>1 prédit</t>
    </r>
  </si>
  <si>
    <r>
      <t>o</t>
    </r>
    <r>
      <rPr>
        <vertAlign val="subscript"/>
        <sz val="11"/>
        <color theme="0"/>
        <rFont val="Calibri"/>
        <family val="2"/>
        <scheme val="minor"/>
      </rPr>
      <t>2 prédit</t>
    </r>
  </si>
  <si>
    <r>
      <t>Dérivée de "E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>" par rapport à "w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"</t>
    </r>
  </si>
  <si>
    <r>
      <t>Dérivée de "E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>" par rapport à "w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"</t>
    </r>
  </si>
  <si>
    <r>
      <t>Dérivée de "E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>" par rapport à "b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"</t>
    </r>
  </si>
  <si>
    <r>
      <t>b</t>
    </r>
    <r>
      <rPr>
        <vertAlign val="subscript"/>
        <sz val="11"/>
        <color theme="0"/>
        <rFont val="Calibri"/>
        <family val="2"/>
        <scheme val="minor"/>
      </rPr>
      <t>1</t>
    </r>
  </si>
  <si>
    <r>
      <t>b</t>
    </r>
    <r>
      <rPr>
        <vertAlign val="subscript"/>
        <sz val="11"/>
        <color theme="0"/>
        <rFont val="Calibri"/>
        <family val="2"/>
        <scheme val="minor"/>
      </rPr>
      <t>2</t>
    </r>
  </si>
  <si>
    <r>
      <t>w</t>
    </r>
    <r>
      <rPr>
        <vertAlign val="subscript"/>
        <sz val="11"/>
        <color theme="1"/>
        <rFont val="Calibri"/>
        <family val="2"/>
        <scheme val="minor"/>
      </rPr>
      <t>2</t>
    </r>
  </si>
  <si>
    <r>
      <t>w</t>
    </r>
    <r>
      <rPr>
        <vertAlign val="subscript"/>
        <sz val="11"/>
        <color theme="1"/>
        <rFont val="Calibri"/>
        <family val="2"/>
        <scheme val="minor"/>
      </rPr>
      <t>3</t>
    </r>
  </si>
  <si>
    <r>
      <t>w</t>
    </r>
    <r>
      <rPr>
        <vertAlign val="subscript"/>
        <sz val="11"/>
        <color theme="1"/>
        <rFont val="Calibri"/>
        <family val="2"/>
        <scheme val="minor"/>
      </rPr>
      <t>4</t>
    </r>
  </si>
  <si>
    <r>
      <t>w</t>
    </r>
    <r>
      <rPr>
        <vertAlign val="subscript"/>
        <sz val="11"/>
        <color theme="1"/>
        <rFont val="Calibri"/>
        <family val="2"/>
        <scheme val="minor"/>
      </rPr>
      <t>5</t>
    </r>
  </si>
  <si>
    <r>
      <t>w</t>
    </r>
    <r>
      <rPr>
        <vertAlign val="subscript"/>
        <sz val="11"/>
        <color theme="1"/>
        <rFont val="Calibri"/>
        <family val="2"/>
        <scheme val="minor"/>
      </rPr>
      <t>6</t>
    </r>
  </si>
  <si>
    <r>
      <t>w</t>
    </r>
    <r>
      <rPr>
        <vertAlign val="subscript"/>
        <sz val="11"/>
        <color theme="1"/>
        <rFont val="Calibri"/>
        <family val="2"/>
        <scheme val="minor"/>
      </rPr>
      <t>7</t>
    </r>
  </si>
  <si>
    <r>
      <t>w</t>
    </r>
    <r>
      <rPr>
        <vertAlign val="subscript"/>
        <sz val="11"/>
        <color theme="1"/>
        <rFont val="Calibri"/>
        <family val="2"/>
        <scheme val="minor"/>
      </rPr>
      <t>8</t>
    </r>
  </si>
  <si>
    <r>
      <t>b</t>
    </r>
    <r>
      <rPr>
        <vertAlign val="subscript"/>
        <sz val="11"/>
        <color theme="1"/>
        <rFont val="Calibri"/>
        <family val="2"/>
        <scheme val="minor"/>
      </rPr>
      <t>2</t>
    </r>
  </si>
  <si>
    <r>
      <t>o</t>
    </r>
    <r>
      <rPr>
        <vertAlign val="subscript"/>
        <sz val="11"/>
        <color theme="0"/>
        <rFont val="Calibri"/>
        <family val="2"/>
        <scheme val="minor"/>
      </rPr>
      <t>1</t>
    </r>
  </si>
  <si>
    <r>
      <t>o</t>
    </r>
    <r>
      <rPr>
        <vertAlign val="subscript"/>
        <sz val="11"/>
        <color theme="0"/>
        <rFont val="Calibri"/>
        <family val="2"/>
        <scheme val="minor"/>
      </rPr>
      <t>2</t>
    </r>
  </si>
  <si>
    <r>
      <t>b</t>
    </r>
    <r>
      <rPr>
        <vertAlign val="subscript"/>
        <sz val="11"/>
        <color theme="1"/>
        <rFont val="Calibri"/>
        <family val="2"/>
        <scheme val="minor"/>
      </rPr>
      <t>1</t>
    </r>
  </si>
  <si>
    <r>
      <t>b</t>
    </r>
    <r>
      <rPr>
        <vertAlign val="subscript"/>
        <sz val="11"/>
        <color theme="1"/>
        <rFont val="Calibri"/>
        <family val="2"/>
        <scheme val="minor"/>
      </rPr>
      <t>3</t>
    </r>
  </si>
  <si>
    <r>
      <t>b</t>
    </r>
    <r>
      <rPr>
        <vertAlign val="subscript"/>
        <sz val="11"/>
        <color theme="1"/>
        <rFont val="Calibri"/>
        <family val="2"/>
        <scheme val="minor"/>
      </rPr>
      <t>4</t>
    </r>
  </si>
  <si>
    <r>
      <t>x</t>
    </r>
    <r>
      <rPr>
        <vertAlign val="subscript"/>
        <sz val="11"/>
        <color theme="0"/>
        <rFont val="Calibri"/>
        <family val="2"/>
        <scheme val="minor"/>
      </rPr>
      <t>1</t>
    </r>
    <r>
      <rPr>
        <sz val="11"/>
        <color theme="0"/>
        <rFont val="Calibri"/>
        <family val="2"/>
        <scheme val="minor"/>
      </rPr>
      <t xml:space="preserve"> = </t>
    </r>
    <r>
      <rPr>
        <sz val="11"/>
        <color rgb="FF00B050"/>
        <rFont val="Calibri"/>
        <family val="2"/>
        <scheme val="minor"/>
      </rPr>
      <t>0,05</t>
    </r>
  </si>
  <si>
    <r>
      <t>x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=</t>
    </r>
    <r>
      <rPr>
        <sz val="11"/>
        <color rgb="FF00B050"/>
        <rFont val="Calibri"/>
        <family val="2"/>
        <scheme val="minor"/>
      </rPr>
      <t xml:space="preserve"> 0,10</t>
    </r>
  </si>
  <si>
    <r>
      <t>En entrée, nous avons 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= 0,05 et x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 0,10, ces valeurs ne vont jamais changer. Ce sont les </t>
    </r>
    <r>
      <rPr>
        <i/>
        <sz val="11"/>
        <color theme="1"/>
        <rFont val="Calibri"/>
        <family val="2"/>
        <scheme val="minor"/>
      </rPr>
      <t xml:space="preserve">poids </t>
    </r>
    <r>
      <rPr>
        <sz val="11"/>
        <color theme="1"/>
        <rFont val="Calibri"/>
        <family val="2"/>
        <scheme val="minor"/>
      </rPr>
      <t>(w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) et les </t>
    </r>
    <r>
      <rPr>
        <i/>
        <sz val="11"/>
        <color theme="1"/>
        <rFont val="Calibri"/>
        <family val="2"/>
        <scheme val="minor"/>
      </rPr>
      <t xml:space="preserve">biais </t>
    </r>
    <r>
      <rPr>
        <sz val="11"/>
        <color theme="1"/>
        <rFont val="Calibri"/>
        <family val="2"/>
        <scheme val="minor"/>
      </rPr>
      <t>(b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 que l'on va changer afin qu'o</t>
    </r>
    <r>
      <rPr>
        <vertAlign val="subscript"/>
        <sz val="11"/>
        <color theme="1"/>
        <rFont val="Calibri"/>
        <family val="2"/>
        <scheme val="minor"/>
      </rPr>
      <t>1 prédit</t>
    </r>
    <r>
      <rPr>
        <sz val="11"/>
        <color theme="1"/>
        <rFont val="Calibri"/>
        <family val="2"/>
        <scheme val="minor"/>
      </rPr>
      <t xml:space="preserve"> soit égal à o</t>
    </r>
    <r>
      <rPr>
        <vertAlign val="subscript"/>
        <sz val="11"/>
        <color theme="1"/>
        <rFont val="Calibri"/>
        <family val="2"/>
        <scheme val="minor"/>
      </rPr>
      <t>1 espéré</t>
    </r>
    <r>
      <rPr>
        <sz val="11"/>
        <color theme="1"/>
        <rFont val="Calibri"/>
        <family val="2"/>
        <scheme val="minor"/>
      </rPr>
      <t xml:space="preserve"> (0,01) et o</t>
    </r>
    <r>
      <rPr>
        <vertAlign val="subscript"/>
        <sz val="11"/>
        <color theme="1"/>
        <rFont val="Calibri"/>
        <family val="2"/>
        <scheme val="minor"/>
      </rPr>
      <t>2 prédit</t>
    </r>
    <r>
      <rPr>
        <sz val="11"/>
        <color theme="1"/>
        <rFont val="Calibri"/>
        <family val="2"/>
        <scheme val="minor"/>
      </rPr>
      <t xml:space="preserve"> soit égal à o</t>
    </r>
    <r>
      <rPr>
        <vertAlign val="subscript"/>
        <sz val="11"/>
        <color theme="1"/>
        <rFont val="Calibri"/>
        <family val="2"/>
        <scheme val="minor"/>
      </rPr>
      <t>2 espéré</t>
    </r>
    <r>
      <rPr>
        <sz val="11"/>
        <color theme="1"/>
        <rFont val="Calibri"/>
        <family val="2"/>
        <scheme val="minor"/>
      </rPr>
      <t xml:space="preserve"> (0,99).</t>
    </r>
  </si>
  <si>
    <r>
      <t>x</t>
    </r>
    <r>
      <rPr>
        <vertAlign val="subscript"/>
        <sz val="11"/>
        <color theme="0"/>
        <rFont val="Calibri"/>
        <family val="2"/>
        <scheme val="minor"/>
      </rPr>
      <t>1</t>
    </r>
    <r>
      <rPr>
        <sz val="11"/>
        <color theme="0"/>
        <rFont val="Calibri"/>
        <family val="2"/>
        <scheme val="minor"/>
      </rPr>
      <t xml:space="preserve"> = 0,05</t>
    </r>
  </si>
  <si>
    <r>
      <t>x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= 0,10</t>
    </r>
  </si>
  <si>
    <r>
      <t>w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= </t>
    </r>
    <r>
      <rPr>
        <sz val="11"/>
        <color theme="5"/>
        <rFont val="Calibri"/>
        <family val="2"/>
        <scheme val="minor"/>
      </rPr>
      <t>0,15</t>
    </r>
  </si>
  <si>
    <r>
      <t>w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 </t>
    </r>
    <r>
      <rPr>
        <sz val="11"/>
        <color theme="5"/>
        <rFont val="Calibri"/>
        <family val="2"/>
        <scheme val="minor"/>
      </rPr>
      <t>0,20</t>
    </r>
  </si>
  <si>
    <r>
      <t>w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= </t>
    </r>
    <r>
      <rPr>
        <sz val="11"/>
        <color theme="5"/>
        <rFont val="Calibri"/>
        <family val="2"/>
        <scheme val="minor"/>
      </rPr>
      <t>0,25</t>
    </r>
  </si>
  <si>
    <r>
      <t>w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= </t>
    </r>
    <r>
      <rPr>
        <sz val="11"/>
        <color theme="5"/>
        <rFont val="Calibri"/>
        <family val="2"/>
        <scheme val="minor"/>
      </rPr>
      <t>0,30</t>
    </r>
  </si>
  <si>
    <r>
      <t>w</t>
    </r>
    <r>
      <rPr>
        <vertAlign val="sub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 xml:space="preserve"> = </t>
    </r>
    <r>
      <rPr>
        <sz val="11"/>
        <color theme="5"/>
        <rFont val="Calibri"/>
        <family val="2"/>
        <scheme val="minor"/>
      </rPr>
      <t>0,40</t>
    </r>
  </si>
  <si>
    <r>
      <t>w</t>
    </r>
    <r>
      <rPr>
        <vertAlign val="sub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 xml:space="preserve"> = </t>
    </r>
    <r>
      <rPr>
        <sz val="11"/>
        <color theme="5"/>
        <rFont val="Calibri"/>
        <family val="2"/>
        <scheme val="minor"/>
      </rPr>
      <t>0,45</t>
    </r>
  </si>
  <si>
    <r>
      <t>w</t>
    </r>
    <r>
      <rPr>
        <vertAlign val="subscript"/>
        <sz val="11"/>
        <color theme="1"/>
        <rFont val="Calibri"/>
        <family val="2"/>
        <scheme val="minor"/>
      </rPr>
      <t>7</t>
    </r>
    <r>
      <rPr>
        <sz val="11"/>
        <color theme="1"/>
        <rFont val="Calibri"/>
        <family val="2"/>
        <scheme val="minor"/>
      </rPr>
      <t xml:space="preserve"> = </t>
    </r>
    <r>
      <rPr>
        <sz val="11"/>
        <color theme="5"/>
        <rFont val="Calibri"/>
        <family val="2"/>
        <scheme val="minor"/>
      </rPr>
      <t>0,50</t>
    </r>
  </si>
  <si>
    <r>
      <t>w</t>
    </r>
    <r>
      <rPr>
        <vertAlign val="subscript"/>
        <sz val="11"/>
        <color theme="1"/>
        <rFont val="Calibri"/>
        <family val="2"/>
        <scheme val="minor"/>
      </rPr>
      <t>8</t>
    </r>
    <r>
      <rPr>
        <sz val="11"/>
        <color theme="1"/>
        <rFont val="Calibri"/>
        <family val="2"/>
        <scheme val="minor"/>
      </rPr>
      <t xml:space="preserve"> = </t>
    </r>
    <r>
      <rPr>
        <sz val="11"/>
        <color theme="5"/>
        <rFont val="Calibri"/>
        <family val="2"/>
        <scheme val="minor"/>
      </rPr>
      <t>0,55</t>
    </r>
  </si>
  <si>
    <r>
      <t>b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= </t>
    </r>
    <r>
      <rPr>
        <sz val="11"/>
        <color theme="5"/>
        <rFont val="Calibri"/>
        <family val="2"/>
        <scheme val="minor"/>
      </rPr>
      <t>0,35</t>
    </r>
  </si>
  <si>
    <r>
      <t>b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 </t>
    </r>
    <r>
      <rPr>
        <sz val="11"/>
        <color theme="5"/>
        <rFont val="Calibri"/>
        <family val="2"/>
        <scheme val="minor"/>
      </rPr>
      <t>0,35</t>
    </r>
  </si>
  <si>
    <r>
      <t>b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= </t>
    </r>
    <r>
      <rPr>
        <sz val="11"/>
        <color theme="5"/>
        <rFont val="Calibri"/>
        <family val="2"/>
        <scheme val="minor"/>
      </rPr>
      <t>0,60</t>
    </r>
  </si>
  <si>
    <r>
      <t>w</t>
    </r>
    <r>
      <rPr>
        <vertAlign val="subscript"/>
        <sz val="11"/>
        <color theme="0"/>
        <rFont val="Calibri"/>
        <family val="2"/>
        <scheme val="minor"/>
      </rPr>
      <t>3</t>
    </r>
  </si>
  <si>
    <r>
      <t>w</t>
    </r>
    <r>
      <rPr>
        <vertAlign val="subscript"/>
        <sz val="11"/>
        <color theme="0"/>
        <rFont val="Calibri"/>
        <family val="2"/>
        <scheme val="minor"/>
      </rPr>
      <t>4</t>
    </r>
  </si>
  <si>
    <r>
      <t>b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= </t>
    </r>
    <r>
      <rPr>
        <sz val="11"/>
        <color theme="5"/>
        <rFont val="Calibri"/>
        <family val="2"/>
        <scheme val="minor"/>
      </rPr>
      <t>0,60</t>
    </r>
  </si>
  <si>
    <t>Descente de gradient</t>
  </si>
  <si>
    <r>
      <t>Notre fonction coût 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 xml:space="preserve"> dépend des valeurs de : </t>
    </r>
  </si>
  <si>
    <r>
      <t>- w</t>
    </r>
    <r>
      <rPr>
        <vertAlign val="subscript"/>
        <sz val="11"/>
        <color theme="1"/>
        <rFont val="Calibri"/>
        <family val="2"/>
        <scheme val="minor"/>
      </rPr>
      <t>1</t>
    </r>
  </si>
  <si>
    <r>
      <t>- w</t>
    </r>
    <r>
      <rPr>
        <vertAlign val="subscript"/>
        <sz val="11"/>
        <color theme="1"/>
        <rFont val="Calibri"/>
        <family val="2"/>
        <scheme val="minor"/>
      </rPr>
      <t>2</t>
    </r>
  </si>
  <si>
    <r>
      <t>- b</t>
    </r>
    <r>
      <rPr>
        <vertAlign val="subscript"/>
        <sz val="11"/>
        <color theme="1"/>
        <rFont val="Calibri"/>
        <family val="2"/>
        <scheme val="minor"/>
      </rPr>
      <t>1</t>
    </r>
  </si>
  <si>
    <r>
      <t>- b</t>
    </r>
    <r>
      <rPr>
        <vertAlign val="subscript"/>
        <sz val="11"/>
        <color theme="1"/>
        <rFont val="Calibri"/>
        <family val="2"/>
        <scheme val="minor"/>
      </rPr>
      <t>2</t>
    </r>
  </si>
  <si>
    <r>
      <t>- w</t>
    </r>
    <r>
      <rPr>
        <vertAlign val="subscript"/>
        <sz val="11"/>
        <color theme="1"/>
        <rFont val="Calibri"/>
        <family val="2"/>
        <scheme val="minor"/>
      </rPr>
      <t>5</t>
    </r>
  </si>
  <si>
    <r>
      <t>- w</t>
    </r>
    <r>
      <rPr>
        <vertAlign val="subscript"/>
        <sz val="11"/>
        <color theme="1"/>
        <rFont val="Calibri"/>
        <family val="2"/>
        <scheme val="minor"/>
      </rPr>
      <t>6</t>
    </r>
  </si>
  <si>
    <r>
      <t>- w</t>
    </r>
    <r>
      <rPr>
        <vertAlign val="subscript"/>
        <sz val="11"/>
        <color theme="1"/>
        <rFont val="Calibri"/>
        <family val="2"/>
        <scheme val="minor"/>
      </rPr>
      <t>7</t>
    </r>
  </si>
  <si>
    <r>
      <t>- w</t>
    </r>
    <r>
      <rPr>
        <vertAlign val="subscript"/>
        <sz val="11"/>
        <color theme="1"/>
        <rFont val="Calibri"/>
        <family val="2"/>
        <scheme val="minor"/>
      </rPr>
      <t>8</t>
    </r>
  </si>
  <si>
    <r>
      <t>- b</t>
    </r>
    <r>
      <rPr>
        <vertAlign val="subscript"/>
        <sz val="11"/>
        <color theme="1"/>
        <rFont val="Calibri"/>
        <family val="2"/>
        <scheme val="minor"/>
      </rPr>
      <t>3</t>
    </r>
  </si>
  <si>
    <r>
      <t>- b</t>
    </r>
    <r>
      <rPr>
        <vertAlign val="subscript"/>
        <sz val="11"/>
        <color theme="1"/>
        <rFont val="Calibri"/>
        <family val="2"/>
        <scheme val="minor"/>
      </rPr>
      <t>4</t>
    </r>
  </si>
  <si>
    <t>Comme pour les régressions linéaires simple et multiple, nous allons utiliser la descente de gradient.</t>
  </si>
  <si>
    <r>
      <t>Dérivée de E</t>
    </r>
    <r>
      <rPr>
        <vertAlign val="subscript"/>
        <sz val="11"/>
        <color theme="0"/>
        <rFont val="Calibri"/>
        <family val="2"/>
        <scheme val="minor"/>
      </rPr>
      <t>total</t>
    </r>
    <r>
      <rPr>
        <sz val="11"/>
        <color theme="0"/>
        <rFont val="Calibri"/>
        <family val="2"/>
        <scheme val="minor"/>
      </rPr>
      <t xml:space="preserve"> par rapport à w</t>
    </r>
    <r>
      <rPr>
        <vertAlign val="subscript"/>
        <sz val="11"/>
        <color theme="0"/>
        <rFont val="Calibri"/>
        <family val="2"/>
        <scheme val="minor"/>
      </rPr>
      <t>1</t>
    </r>
  </si>
  <si>
    <r>
      <t>Nous allons chercher les 12 dérivées partielles de 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 xml:space="preserve"> par rapport à chacune de ces variables.</t>
    </r>
  </si>
  <si>
    <r>
      <t>Dérivée de E</t>
    </r>
    <r>
      <rPr>
        <vertAlign val="subscript"/>
        <sz val="11"/>
        <color theme="0"/>
        <rFont val="Calibri"/>
        <family val="2"/>
        <scheme val="minor"/>
      </rPr>
      <t>total</t>
    </r>
    <r>
      <rPr>
        <sz val="11"/>
        <color theme="0"/>
        <rFont val="Calibri"/>
        <family val="2"/>
        <scheme val="minor"/>
      </rPr>
      <t xml:space="preserve"> par rapport à w</t>
    </r>
    <r>
      <rPr>
        <vertAlign val="subscript"/>
        <sz val="11"/>
        <color theme="0"/>
        <rFont val="Calibri"/>
        <family val="2"/>
        <scheme val="minor"/>
      </rPr>
      <t>5</t>
    </r>
  </si>
  <si>
    <r>
      <t>h</t>
    </r>
    <r>
      <rPr>
        <vertAlign val="subscript"/>
        <sz val="11"/>
        <color theme="0"/>
        <rFont val="Calibri"/>
        <family val="2"/>
        <scheme val="minor"/>
      </rPr>
      <t>1 - Pré-activation</t>
    </r>
  </si>
  <si>
    <r>
      <t>h</t>
    </r>
    <r>
      <rPr>
        <vertAlign val="subscript"/>
        <sz val="11"/>
        <color theme="0"/>
        <rFont val="Calibri"/>
        <family val="2"/>
        <scheme val="minor"/>
      </rPr>
      <t>1 - Activation</t>
    </r>
  </si>
  <si>
    <t>Notre réseau complet initial</t>
  </si>
  <si>
    <r>
      <t>h</t>
    </r>
    <r>
      <rPr>
        <vertAlign val="subscript"/>
        <sz val="9"/>
        <color theme="0"/>
        <rFont val="Calibri"/>
        <family val="2"/>
        <scheme val="minor"/>
      </rPr>
      <t>1 activation</t>
    </r>
  </si>
  <si>
    <r>
      <t>h</t>
    </r>
    <r>
      <rPr>
        <vertAlign val="subscript"/>
        <sz val="9"/>
        <color theme="0"/>
        <rFont val="Calibri"/>
        <family val="2"/>
        <scheme val="minor"/>
      </rPr>
      <t>1 pré-activation</t>
    </r>
  </si>
  <si>
    <r>
      <t>h</t>
    </r>
    <r>
      <rPr>
        <vertAlign val="subscript"/>
        <sz val="9"/>
        <color theme="0"/>
        <rFont val="Calibri"/>
        <family val="2"/>
        <scheme val="minor"/>
      </rPr>
      <t>2 pré-activation</t>
    </r>
  </si>
  <si>
    <r>
      <t>h</t>
    </r>
    <r>
      <rPr>
        <vertAlign val="subscript"/>
        <sz val="9"/>
        <color theme="0"/>
        <rFont val="Calibri"/>
        <family val="2"/>
        <scheme val="minor"/>
      </rPr>
      <t>2 activation</t>
    </r>
  </si>
  <si>
    <r>
      <t>o</t>
    </r>
    <r>
      <rPr>
        <vertAlign val="subscript"/>
        <sz val="9"/>
        <color theme="0"/>
        <rFont val="Calibri"/>
        <family val="2"/>
        <scheme val="minor"/>
      </rPr>
      <t>1 pré-activation</t>
    </r>
  </si>
  <si>
    <r>
      <t>o</t>
    </r>
    <r>
      <rPr>
        <vertAlign val="subscript"/>
        <sz val="9"/>
        <color theme="0"/>
        <rFont val="Calibri"/>
        <family val="2"/>
        <scheme val="minor"/>
      </rPr>
      <t>1 activation</t>
    </r>
    <r>
      <rPr>
        <sz val="9"/>
        <color theme="0"/>
        <rFont val="Calibri"/>
        <family val="2"/>
        <scheme val="minor"/>
      </rPr>
      <t xml:space="preserve"> 
= 
o</t>
    </r>
    <r>
      <rPr>
        <vertAlign val="subscript"/>
        <sz val="9"/>
        <color theme="0"/>
        <rFont val="Calibri"/>
        <family val="2"/>
        <scheme val="minor"/>
      </rPr>
      <t>1 prédit</t>
    </r>
  </si>
  <si>
    <r>
      <t>o</t>
    </r>
    <r>
      <rPr>
        <vertAlign val="subscript"/>
        <sz val="9"/>
        <color theme="0"/>
        <rFont val="Calibri"/>
        <family val="2"/>
        <scheme val="minor"/>
      </rPr>
      <t>2 pré-activation</t>
    </r>
  </si>
  <si>
    <r>
      <t>o</t>
    </r>
    <r>
      <rPr>
        <vertAlign val="subscript"/>
        <sz val="9"/>
        <color theme="0"/>
        <rFont val="Calibri"/>
        <family val="2"/>
        <scheme val="minor"/>
      </rPr>
      <t>2 activation</t>
    </r>
    <r>
      <rPr>
        <sz val="9"/>
        <color theme="0"/>
        <rFont val="Calibri"/>
        <family val="2"/>
        <scheme val="minor"/>
      </rPr>
      <t xml:space="preserve"> 
= 
o</t>
    </r>
    <r>
      <rPr>
        <vertAlign val="subscript"/>
        <sz val="9"/>
        <color theme="0"/>
        <rFont val="Calibri"/>
        <family val="2"/>
        <scheme val="minor"/>
      </rPr>
      <t>2 prédit</t>
    </r>
  </si>
  <si>
    <r>
      <t>Dérivée de E</t>
    </r>
    <r>
      <rPr>
        <vertAlign val="subscript"/>
        <sz val="11"/>
        <color theme="0"/>
        <rFont val="Calibri"/>
        <family val="2"/>
        <scheme val="minor"/>
      </rPr>
      <t>total</t>
    </r>
    <r>
      <rPr>
        <sz val="11"/>
        <color theme="0"/>
        <rFont val="Calibri"/>
        <family val="2"/>
        <scheme val="minor"/>
      </rPr>
      <t xml:space="preserve"> par rapport à w</t>
    </r>
    <r>
      <rPr>
        <vertAlign val="subscript"/>
        <sz val="11"/>
        <color theme="0"/>
        <rFont val="Calibri"/>
        <family val="2"/>
        <scheme val="minor"/>
      </rPr>
      <t>6</t>
    </r>
  </si>
  <si>
    <r>
      <t>Dérivée de E</t>
    </r>
    <r>
      <rPr>
        <vertAlign val="subscript"/>
        <sz val="11"/>
        <color theme="0"/>
        <rFont val="Calibri"/>
        <family val="2"/>
        <scheme val="minor"/>
      </rPr>
      <t>total</t>
    </r>
    <r>
      <rPr>
        <sz val="11"/>
        <color theme="0"/>
        <rFont val="Calibri"/>
        <family val="2"/>
        <scheme val="minor"/>
      </rPr>
      <t xml:space="preserve"> par rapport à w</t>
    </r>
    <r>
      <rPr>
        <vertAlign val="subscript"/>
        <sz val="11"/>
        <color theme="0"/>
        <rFont val="Calibri"/>
        <family val="2"/>
        <scheme val="minor"/>
      </rPr>
      <t>7</t>
    </r>
  </si>
  <si>
    <r>
      <t>Dérivée de E</t>
    </r>
    <r>
      <rPr>
        <vertAlign val="subscript"/>
        <sz val="11"/>
        <color theme="0"/>
        <rFont val="Calibri"/>
        <family val="2"/>
        <scheme val="minor"/>
      </rPr>
      <t>total</t>
    </r>
    <r>
      <rPr>
        <sz val="11"/>
        <color theme="0"/>
        <rFont val="Calibri"/>
        <family val="2"/>
        <scheme val="minor"/>
      </rPr>
      <t xml:space="preserve"> par rapport à w</t>
    </r>
    <r>
      <rPr>
        <vertAlign val="subscript"/>
        <sz val="11"/>
        <color theme="0"/>
        <rFont val="Calibri"/>
        <family val="2"/>
        <scheme val="minor"/>
      </rPr>
      <t>8</t>
    </r>
  </si>
  <si>
    <r>
      <t>Dérivée de E</t>
    </r>
    <r>
      <rPr>
        <vertAlign val="subscript"/>
        <sz val="11"/>
        <color theme="0"/>
        <rFont val="Calibri"/>
        <family val="2"/>
        <scheme val="minor"/>
      </rPr>
      <t>total</t>
    </r>
    <r>
      <rPr>
        <sz val="11"/>
        <color theme="0"/>
        <rFont val="Calibri"/>
        <family val="2"/>
        <scheme val="minor"/>
      </rPr>
      <t xml:space="preserve"> par rapport à b</t>
    </r>
    <r>
      <rPr>
        <vertAlign val="subscript"/>
        <sz val="11"/>
        <color theme="0"/>
        <rFont val="Calibri"/>
        <family val="2"/>
        <scheme val="minor"/>
      </rPr>
      <t>3</t>
    </r>
  </si>
  <si>
    <r>
      <t>o</t>
    </r>
    <r>
      <rPr>
        <vertAlign val="subscript"/>
        <sz val="11"/>
        <color theme="0"/>
        <rFont val="Calibri"/>
        <family val="2"/>
        <scheme val="minor"/>
      </rPr>
      <t>2 - Espéré</t>
    </r>
  </si>
  <si>
    <r>
      <t>o</t>
    </r>
    <r>
      <rPr>
        <vertAlign val="subscript"/>
        <sz val="11"/>
        <color theme="0"/>
        <rFont val="Calibri"/>
        <family val="2"/>
        <scheme val="minor"/>
      </rPr>
      <t>1 - Espéré</t>
    </r>
  </si>
  <si>
    <r>
      <t>o</t>
    </r>
    <r>
      <rPr>
        <vertAlign val="subscript"/>
        <sz val="11"/>
        <color theme="0"/>
        <rFont val="Calibri"/>
        <family val="2"/>
        <scheme val="minor"/>
      </rPr>
      <t>2 - Prédit</t>
    </r>
  </si>
  <si>
    <r>
      <t>o</t>
    </r>
    <r>
      <rPr>
        <vertAlign val="subscript"/>
        <sz val="11"/>
        <color theme="0"/>
        <rFont val="Calibri"/>
        <family val="2"/>
        <scheme val="minor"/>
      </rPr>
      <t>1 - Prédit</t>
    </r>
  </si>
  <si>
    <r>
      <t>o</t>
    </r>
    <r>
      <rPr>
        <vertAlign val="subscript"/>
        <sz val="11"/>
        <color theme="0"/>
        <rFont val="Calibri"/>
        <family val="2"/>
        <scheme val="minor"/>
      </rPr>
      <t>2 - Activation</t>
    </r>
  </si>
  <si>
    <r>
      <t>o</t>
    </r>
    <r>
      <rPr>
        <vertAlign val="subscript"/>
        <sz val="11"/>
        <color theme="0"/>
        <rFont val="Calibri"/>
        <family val="2"/>
        <scheme val="minor"/>
      </rPr>
      <t>2 - Pré-activation</t>
    </r>
  </si>
  <si>
    <r>
      <t>b</t>
    </r>
    <r>
      <rPr>
        <vertAlign val="subscript"/>
        <sz val="11"/>
        <color theme="0"/>
        <rFont val="Calibri"/>
        <family val="2"/>
        <scheme val="minor"/>
      </rPr>
      <t>4</t>
    </r>
  </si>
  <si>
    <r>
      <t>o</t>
    </r>
    <r>
      <rPr>
        <vertAlign val="subscript"/>
        <sz val="11"/>
        <color theme="0"/>
        <rFont val="Calibri"/>
        <family val="2"/>
        <scheme val="minor"/>
      </rPr>
      <t>1 - Activation</t>
    </r>
  </si>
  <si>
    <r>
      <t>o</t>
    </r>
    <r>
      <rPr>
        <vertAlign val="subscript"/>
        <sz val="11"/>
        <color theme="0"/>
        <rFont val="Calibri"/>
        <family val="2"/>
        <scheme val="minor"/>
      </rPr>
      <t>1 - Pré-activation</t>
    </r>
  </si>
  <si>
    <r>
      <t>b</t>
    </r>
    <r>
      <rPr>
        <vertAlign val="subscript"/>
        <sz val="11"/>
        <color theme="0"/>
        <rFont val="Calibri"/>
        <family val="2"/>
        <scheme val="minor"/>
      </rPr>
      <t>3</t>
    </r>
  </si>
  <si>
    <r>
      <t>w</t>
    </r>
    <r>
      <rPr>
        <vertAlign val="subscript"/>
        <sz val="11"/>
        <color theme="0"/>
        <rFont val="Calibri"/>
        <family val="2"/>
        <scheme val="minor"/>
      </rPr>
      <t>8</t>
    </r>
  </si>
  <si>
    <r>
      <t>w</t>
    </r>
    <r>
      <rPr>
        <vertAlign val="subscript"/>
        <sz val="11"/>
        <color theme="0"/>
        <rFont val="Calibri"/>
        <family val="2"/>
        <scheme val="minor"/>
      </rPr>
      <t>7</t>
    </r>
  </si>
  <si>
    <r>
      <t>w</t>
    </r>
    <r>
      <rPr>
        <vertAlign val="subscript"/>
        <sz val="11"/>
        <color theme="0"/>
        <rFont val="Calibri"/>
        <family val="2"/>
        <scheme val="minor"/>
      </rPr>
      <t>6</t>
    </r>
  </si>
  <si>
    <r>
      <t>w</t>
    </r>
    <r>
      <rPr>
        <vertAlign val="subscript"/>
        <sz val="11"/>
        <color theme="0"/>
        <rFont val="Calibri"/>
        <family val="2"/>
        <scheme val="minor"/>
      </rPr>
      <t>5</t>
    </r>
  </si>
  <si>
    <r>
      <t>h</t>
    </r>
    <r>
      <rPr>
        <vertAlign val="subscript"/>
        <sz val="11"/>
        <color theme="0"/>
        <rFont val="Calibri"/>
        <family val="2"/>
        <scheme val="minor"/>
      </rPr>
      <t>2 - Activation</t>
    </r>
  </si>
  <si>
    <r>
      <t>h</t>
    </r>
    <r>
      <rPr>
        <vertAlign val="subscript"/>
        <sz val="11"/>
        <color theme="0"/>
        <rFont val="Calibri"/>
        <family val="2"/>
        <scheme val="minor"/>
      </rPr>
      <t>2 - Pré-activation</t>
    </r>
  </si>
  <si>
    <r>
      <t>Dérivée de "E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>" par rapport à "b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"</t>
    </r>
  </si>
  <si>
    <r>
      <t>= 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1espéré</t>
    </r>
    <r>
      <rPr>
        <sz val="11"/>
        <color theme="1"/>
        <rFont val="Calibri"/>
        <family val="2"/>
        <scheme val="minor"/>
      </rPr>
      <t>) * 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* (1 - 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))</t>
    </r>
  </si>
  <si>
    <r>
      <t>Dérivée de E</t>
    </r>
    <r>
      <rPr>
        <vertAlign val="subscript"/>
        <sz val="11"/>
        <color theme="0"/>
        <rFont val="Calibri"/>
        <family val="2"/>
        <scheme val="minor"/>
      </rPr>
      <t>total</t>
    </r>
    <r>
      <rPr>
        <sz val="11"/>
        <color theme="0"/>
        <rFont val="Calibri"/>
        <family val="2"/>
        <scheme val="minor"/>
      </rPr>
      <t xml:space="preserve"> par rapport à b</t>
    </r>
    <r>
      <rPr>
        <vertAlign val="subscript"/>
        <sz val="11"/>
        <color theme="0"/>
        <rFont val="Calibri"/>
        <family val="2"/>
        <scheme val="minor"/>
      </rPr>
      <t>4</t>
    </r>
  </si>
  <si>
    <r>
      <t>Dérivée de "E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>" par rapport à "b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"</t>
    </r>
  </si>
  <si>
    <r>
      <t>Dérivée de E</t>
    </r>
    <r>
      <rPr>
        <vertAlign val="subscript"/>
        <sz val="11"/>
        <color theme="0"/>
        <rFont val="Calibri"/>
        <family val="2"/>
        <scheme val="minor"/>
      </rPr>
      <t>total</t>
    </r>
    <r>
      <rPr>
        <sz val="11"/>
        <color theme="0"/>
        <rFont val="Calibri"/>
        <family val="2"/>
        <scheme val="minor"/>
      </rPr>
      <t xml:space="preserve"> par rapport à w</t>
    </r>
    <r>
      <rPr>
        <vertAlign val="subscript"/>
        <sz val="11"/>
        <color theme="0"/>
        <rFont val="Calibri"/>
        <family val="2"/>
        <scheme val="minor"/>
      </rPr>
      <t>2</t>
    </r>
  </si>
  <si>
    <r>
      <t>= [ ((o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1espéré</t>
    </r>
    <r>
      <rPr>
        <sz val="11"/>
        <color theme="1"/>
        <rFont val="Calibri"/>
        <family val="2"/>
        <scheme val="minor"/>
      </rPr>
      <t>)*(o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)*(1-o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)*w</t>
    </r>
    <r>
      <rPr>
        <vertAlign val="sub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>) + ((o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2espéré</t>
    </r>
    <r>
      <rPr>
        <sz val="11"/>
        <color theme="1"/>
        <rFont val="Calibri"/>
        <family val="2"/>
        <scheme val="minor"/>
      </rPr>
      <t>)*(o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>)*(1-o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>)*w</t>
    </r>
    <r>
      <rPr>
        <vertAlign val="sub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>) ] * [ ((h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)*(1-h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)) ] * [ 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]</t>
    </r>
  </si>
  <si>
    <r>
      <t>Dérivée de E</t>
    </r>
    <r>
      <rPr>
        <vertAlign val="subscript"/>
        <sz val="11"/>
        <color theme="0"/>
        <rFont val="Calibri"/>
        <family val="2"/>
        <scheme val="minor"/>
      </rPr>
      <t>total</t>
    </r>
    <r>
      <rPr>
        <sz val="11"/>
        <color theme="0"/>
        <rFont val="Calibri"/>
        <family val="2"/>
        <scheme val="minor"/>
      </rPr>
      <t xml:space="preserve"> par rapport à w</t>
    </r>
    <r>
      <rPr>
        <vertAlign val="subscript"/>
        <sz val="11"/>
        <color theme="0"/>
        <rFont val="Calibri"/>
        <family val="2"/>
        <scheme val="minor"/>
      </rPr>
      <t>3</t>
    </r>
  </si>
  <si>
    <r>
      <t>= [ ((o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1espéré</t>
    </r>
    <r>
      <rPr>
        <sz val="11"/>
        <color theme="1"/>
        <rFont val="Calibri"/>
        <family val="2"/>
        <scheme val="minor"/>
      </rPr>
      <t>)*(o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)*(1-o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)*</t>
    </r>
    <r>
      <rPr>
        <sz val="11"/>
        <color rgb="FF00B0F0"/>
        <rFont val="Calibri"/>
        <family val="2"/>
        <scheme val="minor"/>
      </rPr>
      <t>w</t>
    </r>
    <r>
      <rPr>
        <vertAlign val="subscript"/>
        <sz val="11"/>
        <color rgb="FF00B0F0"/>
        <rFont val="Calibri"/>
        <family val="2"/>
        <scheme val="minor"/>
      </rPr>
      <t>7</t>
    </r>
    <r>
      <rPr>
        <sz val="11"/>
        <color theme="1"/>
        <rFont val="Calibri"/>
        <family val="2"/>
        <scheme val="minor"/>
      </rPr>
      <t>) + ((o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2espéré</t>
    </r>
    <r>
      <rPr>
        <sz val="11"/>
        <color theme="1"/>
        <rFont val="Calibri"/>
        <family val="2"/>
        <scheme val="minor"/>
      </rPr>
      <t>)*(o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>)*(1-o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>)*</t>
    </r>
    <r>
      <rPr>
        <sz val="11"/>
        <color rgb="FF00B0F0"/>
        <rFont val="Calibri"/>
        <family val="2"/>
        <scheme val="minor"/>
      </rPr>
      <t>w</t>
    </r>
    <r>
      <rPr>
        <vertAlign val="subscript"/>
        <sz val="11"/>
        <color rgb="FF00B0F0"/>
        <rFont val="Calibri"/>
        <family val="2"/>
        <scheme val="minor"/>
      </rPr>
      <t>8</t>
    </r>
    <r>
      <rPr>
        <sz val="11"/>
        <color theme="1"/>
        <rFont val="Calibri"/>
        <family val="2"/>
        <scheme val="minor"/>
      </rPr>
      <t>) ] * [ ((</t>
    </r>
    <r>
      <rPr>
        <sz val="11"/>
        <color rgb="FF00B0F0"/>
        <rFont val="Calibri"/>
        <family val="2"/>
        <scheme val="minor"/>
      </rPr>
      <t>h</t>
    </r>
    <r>
      <rPr>
        <vertAlign val="subscript"/>
        <sz val="11"/>
        <color rgb="FF00B0F0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)*(1-</t>
    </r>
    <r>
      <rPr>
        <sz val="11"/>
        <color rgb="FF00B0F0"/>
        <rFont val="Calibri"/>
        <family val="2"/>
        <scheme val="minor"/>
      </rPr>
      <t>h</t>
    </r>
    <r>
      <rPr>
        <vertAlign val="subscript"/>
        <sz val="11"/>
        <color rgb="FF00B0F0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)) ] * [ 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]</t>
    </r>
  </si>
  <si>
    <r>
      <t>= [ ((o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1espéré</t>
    </r>
    <r>
      <rPr>
        <sz val="11"/>
        <color theme="1"/>
        <rFont val="Calibri"/>
        <family val="2"/>
        <scheme val="minor"/>
      </rPr>
      <t>)*(o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)*(1-o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)*w</t>
    </r>
    <r>
      <rPr>
        <vertAlign val="sub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>) + ((o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2espéré</t>
    </r>
    <r>
      <rPr>
        <sz val="11"/>
        <color theme="1"/>
        <rFont val="Calibri"/>
        <family val="2"/>
        <scheme val="minor"/>
      </rPr>
      <t>)*(o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>)*(1-o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>)*w</t>
    </r>
    <r>
      <rPr>
        <vertAlign val="sub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>) ] * [ ((h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)*(1-h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)) ] * [ </t>
    </r>
    <r>
      <rPr>
        <sz val="11"/>
        <color rgb="FF00B0F0"/>
        <rFont val="Calibri"/>
        <family val="2"/>
        <scheme val="minor"/>
      </rPr>
      <t>x</t>
    </r>
    <r>
      <rPr>
        <vertAlign val="subscript"/>
        <sz val="11"/>
        <color rgb="FF00B0F0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]</t>
    </r>
  </si>
  <si>
    <r>
      <t>Dérivée de E</t>
    </r>
    <r>
      <rPr>
        <vertAlign val="subscript"/>
        <sz val="11"/>
        <color theme="0"/>
        <rFont val="Calibri"/>
        <family val="2"/>
        <scheme val="minor"/>
      </rPr>
      <t>total</t>
    </r>
    <r>
      <rPr>
        <sz val="11"/>
        <color theme="0"/>
        <rFont val="Calibri"/>
        <family val="2"/>
        <scheme val="minor"/>
      </rPr>
      <t xml:space="preserve"> par rapport à w</t>
    </r>
    <r>
      <rPr>
        <vertAlign val="subscript"/>
        <sz val="11"/>
        <color theme="0"/>
        <rFont val="Calibri"/>
        <family val="2"/>
        <scheme val="minor"/>
      </rPr>
      <t>4</t>
    </r>
  </si>
  <si>
    <r>
      <t>= [ ((o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1espéré</t>
    </r>
    <r>
      <rPr>
        <sz val="11"/>
        <color theme="1"/>
        <rFont val="Calibri"/>
        <family val="2"/>
        <scheme val="minor"/>
      </rPr>
      <t>)*(o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)*(1-o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)*</t>
    </r>
    <r>
      <rPr>
        <sz val="11"/>
        <color rgb="FF00B0F0"/>
        <rFont val="Calibri"/>
        <family val="2"/>
        <scheme val="minor"/>
      </rPr>
      <t>w</t>
    </r>
    <r>
      <rPr>
        <vertAlign val="subscript"/>
        <sz val="11"/>
        <color rgb="FF00B0F0"/>
        <rFont val="Calibri"/>
        <family val="2"/>
        <scheme val="minor"/>
      </rPr>
      <t>7</t>
    </r>
    <r>
      <rPr>
        <sz val="11"/>
        <color theme="1"/>
        <rFont val="Calibri"/>
        <family val="2"/>
        <scheme val="minor"/>
      </rPr>
      <t>) + ((o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2espéré</t>
    </r>
    <r>
      <rPr>
        <sz val="11"/>
        <color theme="1"/>
        <rFont val="Calibri"/>
        <family val="2"/>
        <scheme val="minor"/>
      </rPr>
      <t>)*(o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>)*(1-o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>)*</t>
    </r>
    <r>
      <rPr>
        <sz val="11"/>
        <color rgb="FF00B0F0"/>
        <rFont val="Calibri"/>
        <family val="2"/>
        <scheme val="minor"/>
      </rPr>
      <t>w</t>
    </r>
    <r>
      <rPr>
        <vertAlign val="subscript"/>
        <sz val="11"/>
        <color rgb="FF00B0F0"/>
        <rFont val="Calibri"/>
        <family val="2"/>
        <scheme val="minor"/>
      </rPr>
      <t>8</t>
    </r>
    <r>
      <rPr>
        <sz val="11"/>
        <color theme="1"/>
        <rFont val="Calibri"/>
        <family val="2"/>
        <scheme val="minor"/>
      </rPr>
      <t>) ] * [ ((</t>
    </r>
    <r>
      <rPr>
        <sz val="11"/>
        <color rgb="FF00B0F0"/>
        <rFont val="Calibri"/>
        <family val="2"/>
        <scheme val="minor"/>
      </rPr>
      <t>h</t>
    </r>
    <r>
      <rPr>
        <vertAlign val="subscript"/>
        <sz val="11"/>
        <color rgb="FF00B0F0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)*(1-</t>
    </r>
    <r>
      <rPr>
        <sz val="11"/>
        <color rgb="FF00B0F0"/>
        <rFont val="Calibri"/>
        <family val="2"/>
        <scheme val="minor"/>
      </rPr>
      <t>h</t>
    </r>
    <r>
      <rPr>
        <vertAlign val="subscript"/>
        <sz val="11"/>
        <color rgb="FF00B0F0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)) ] * [ </t>
    </r>
    <r>
      <rPr>
        <sz val="11"/>
        <color rgb="FF00B0F0"/>
        <rFont val="Calibri"/>
        <family val="2"/>
        <scheme val="minor"/>
      </rPr>
      <t>x</t>
    </r>
    <r>
      <rPr>
        <vertAlign val="subscript"/>
        <sz val="11"/>
        <color rgb="FF00B0F0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]</t>
    </r>
  </si>
  <si>
    <r>
      <t>Dérivée de E</t>
    </r>
    <r>
      <rPr>
        <vertAlign val="subscript"/>
        <sz val="11"/>
        <color theme="0"/>
        <rFont val="Calibri"/>
        <family val="2"/>
        <scheme val="minor"/>
      </rPr>
      <t>total</t>
    </r>
    <r>
      <rPr>
        <sz val="11"/>
        <color theme="0"/>
        <rFont val="Calibri"/>
        <family val="2"/>
        <scheme val="minor"/>
      </rPr>
      <t xml:space="preserve"> par rapport à b</t>
    </r>
    <r>
      <rPr>
        <vertAlign val="subscript"/>
        <sz val="11"/>
        <color theme="0"/>
        <rFont val="Calibri"/>
        <family val="2"/>
        <scheme val="minor"/>
      </rPr>
      <t>1</t>
    </r>
  </si>
  <si>
    <r>
      <t>= [ ((o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1espéré</t>
    </r>
    <r>
      <rPr>
        <sz val="11"/>
        <color theme="1"/>
        <rFont val="Calibri"/>
        <family val="2"/>
        <scheme val="minor"/>
      </rPr>
      <t>)*(o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)*(1-o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)*w</t>
    </r>
    <r>
      <rPr>
        <vertAlign val="sub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>) + ((o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2espéré</t>
    </r>
    <r>
      <rPr>
        <sz val="11"/>
        <color theme="1"/>
        <rFont val="Calibri"/>
        <family val="2"/>
        <scheme val="minor"/>
      </rPr>
      <t>)*(o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>)*(1-o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>)*w</t>
    </r>
    <r>
      <rPr>
        <vertAlign val="sub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>) ] * [ ((h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)*(1-h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)) ]</t>
    </r>
  </si>
  <si>
    <r>
      <t>= [ ((o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1espéré</t>
    </r>
    <r>
      <rPr>
        <sz val="11"/>
        <color theme="1"/>
        <rFont val="Calibri"/>
        <family val="2"/>
        <scheme val="minor"/>
      </rPr>
      <t>)*(o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)*(1-o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)*</t>
    </r>
    <r>
      <rPr>
        <sz val="11"/>
        <color rgb="FF00B0F0"/>
        <rFont val="Calibri"/>
        <family val="2"/>
        <scheme val="minor"/>
      </rPr>
      <t>w</t>
    </r>
    <r>
      <rPr>
        <vertAlign val="subscript"/>
        <sz val="11"/>
        <color rgb="FF00B0F0"/>
        <rFont val="Calibri"/>
        <family val="2"/>
        <scheme val="minor"/>
      </rPr>
      <t>7</t>
    </r>
    <r>
      <rPr>
        <sz val="11"/>
        <color theme="1"/>
        <rFont val="Calibri"/>
        <family val="2"/>
        <scheme val="minor"/>
      </rPr>
      <t>) + ((o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2espéré</t>
    </r>
    <r>
      <rPr>
        <sz val="11"/>
        <color theme="1"/>
        <rFont val="Calibri"/>
        <family val="2"/>
        <scheme val="minor"/>
      </rPr>
      <t>)*(o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>)*(1-o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>)*</t>
    </r>
    <r>
      <rPr>
        <sz val="11"/>
        <color rgb="FF00B0F0"/>
        <rFont val="Calibri"/>
        <family val="2"/>
        <scheme val="minor"/>
      </rPr>
      <t>w</t>
    </r>
    <r>
      <rPr>
        <vertAlign val="subscript"/>
        <sz val="11"/>
        <color rgb="FF00B0F0"/>
        <rFont val="Calibri"/>
        <family val="2"/>
        <scheme val="minor"/>
      </rPr>
      <t>8</t>
    </r>
    <r>
      <rPr>
        <sz val="11"/>
        <color theme="1"/>
        <rFont val="Calibri"/>
        <family val="2"/>
        <scheme val="minor"/>
      </rPr>
      <t>) ] * [ ((</t>
    </r>
    <r>
      <rPr>
        <sz val="11"/>
        <color rgb="FF00B0F0"/>
        <rFont val="Calibri"/>
        <family val="2"/>
        <scheme val="minor"/>
      </rPr>
      <t>h</t>
    </r>
    <r>
      <rPr>
        <vertAlign val="subscript"/>
        <sz val="11"/>
        <color rgb="FF00B0F0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)*(1-</t>
    </r>
    <r>
      <rPr>
        <sz val="11"/>
        <color rgb="FF00B0F0"/>
        <rFont val="Calibri"/>
        <family val="2"/>
        <scheme val="minor"/>
      </rPr>
      <t>h</t>
    </r>
    <r>
      <rPr>
        <vertAlign val="subscript"/>
        <sz val="11"/>
        <color rgb="FF00B0F0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)) ]</t>
    </r>
  </si>
  <si>
    <r>
      <t>Dérivée de E</t>
    </r>
    <r>
      <rPr>
        <vertAlign val="subscript"/>
        <sz val="11"/>
        <color theme="0"/>
        <rFont val="Calibri"/>
        <family val="2"/>
        <scheme val="minor"/>
      </rPr>
      <t>total</t>
    </r>
    <r>
      <rPr>
        <sz val="11"/>
        <color theme="0"/>
        <rFont val="Calibri"/>
        <family val="2"/>
        <scheme val="minor"/>
      </rPr>
      <t xml:space="preserve"> par rapport à b</t>
    </r>
    <r>
      <rPr>
        <vertAlign val="subscript"/>
        <sz val="11"/>
        <color theme="0"/>
        <rFont val="Calibri"/>
        <family val="2"/>
        <scheme val="minor"/>
      </rPr>
      <t>2</t>
    </r>
  </si>
  <si>
    <r>
      <t>Dérivée de "E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>" par rapport à "b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"</t>
    </r>
  </si>
  <si>
    <r>
      <t>- w</t>
    </r>
    <r>
      <rPr>
        <vertAlign val="subscript"/>
        <sz val="11"/>
        <color theme="1"/>
        <rFont val="Calibri"/>
        <family val="2"/>
        <scheme val="minor"/>
      </rPr>
      <t>3</t>
    </r>
  </si>
  <si>
    <r>
      <t>- w</t>
    </r>
    <r>
      <rPr>
        <vertAlign val="subscript"/>
        <sz val="11"/>
        <color theme="1"/>
        <rFont val="Calibri"/>
        <family val="2"/>
        <scheme val="minor"/>
      </rPr>
      <t>4</t>
    </r>
  </si>
  <si>
    <t>Fonctionnement du backward</t>
  </si>
  <si>
    <t>Situation initiale</t>
  </si>
  <si>
    <t>Itération 1</t>
  </si>
  <si>
    <t>Itération 2</t>
  </si>
  <si>
    <t>Itération …</t>
  </si>
  <si>
    <t>Itération</t>
  </si>
  <si>
    <t>De manière littéraire, ça donne ça.</t>
  </si>
  <si>
    <t>Celui-ci indique que :</t>
  </si>
  <si>
    <t xml:space="preserve">  - si nous avons une fonction : F(g(h(x)))</t>
  </si>
  <si>
    <t xml:space="preserve">  - alors sa dérivée partielle est : </t>
  </si>
  <si>
    <t>Ainsi</t>
  </si>
  <si>
    <t xml:space="preserve">On va traiter ces éléments un par un </t>
  </si>
  <si>
    <t xml:space="preserve">Explications : </t>
  </si>
  <si>
    <t>Revenons donc à</t>
  </si>
  <si>
    <r>
      <t>= 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1espéré</t>
    </r>
    <r>
      <rPr>
        <sz val="11"/>
        <color theme="1"/>
        <rFont val="Calibri"/>
        <family val="2"/>
        <scheme val="minor"/>
      </rPr>
      <t>) * 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* (1 - 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 * h</t>
    </r>
    <r>
      <rPr>
        <vertAlign val="subscript"/>
        <sz val="11"/>
        <color theme="1"/>
        <rFont val="Calibri"/>
        <family val="2"/>
        <scheme val="minor"/>
      </rPr>
      <t>1</t>
    </r>
  </si>
  <si>
    <t>Ca semble compliqué sauf si si on utilise le "théorème de dérivation des fonctions composées".</t>
  </si>
  <si>
    <t>En raison du "théorème de dérivation des fonctions composées"…</t>
  </si>
  <si>
    <t>Pour des raisons pratiques, je vais désormais utiliser les cellules Excel. Notre réseau devient.</t>
  </si>
  <si>
    <r>
      <t>E</t>
    </r>
    <r>
      <rPr>
        <vertAlign val="subscript"/>
        <sz val="11"/>
        <color theme="1"/>
        <rFont val="Calibri"/>
        <family val="2"/>
        <scheme val="minor"/>
      </rPr>
      <t xml:space="preserve">o1 </t>
    </r>
    <r>
      <rPr>
        <sz val="11"/>
        <color theme="1"/>
        <rFont val="Calibri"/>
        <family val="2"/>
        <scheme val="minor"/>
      </rPr>
      <t>=
(1/2)*(o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1espéré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2</t>
    </r>
  </si>
  <si>
    <r>
      <t>E</t>
    </r>
    <r>
      <rPr>
        <vertAlign val="subscript"/>
        <sz val="11"/>
        <color theme="1"/>
        <rFont val="Calibri"/>
        <family val="2"/>
        <scheme val="minor"/>
      </rPr>
      <t xml:space="preserve">total </t>
    </r>
    <r>
      <rPr>
        <sz val="11"/>
        <color theme="1"/>
        <rFont val="Calibri"/>
        <family val="2"/>
        <scheme val="minor"/>
      </rPr>
      <t>=
E</t>
    </r>
    <r>
      <rPr>
        <vertAlign val="subscript"/>
        <sz val="11"/>
        <color theme="1"/>
        <rFont val="Calibri"/>
        <family val="2"/>
        <scheme val="minor"/>
      </rPr>
      <t>o1</t>
    </r>
    <r>
      <rPr>
        <sz val="11"/>
        <color theme="1"/>
        <rFont val="Calibri"/>
        <family val="2"/>
        <scheme val="minor"/>
      </rPr>
      <t xml:space="preserve"> + E</t>
    </r>
    <r>
      <rPr>
        <vertAlign val="subscript"/>
        <sz val="11"/>
        <color theme="1"/>
        <rFont val="Calibri"/>
        <family val="2"/>
        <scheme val="minor"/>
      </rPr>
      <t>o2</t>
    </r>
  </si>
  <si>
    <r>
      <t>x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= 0,05</t>
    </r>
  </si>
  <si>
    <r>
      <t>x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= 0,10</t>
    </r>
  </si>
  <si>
    <r>
      <t>h</t>
    </r>
    <r>
      <rPr>
        <vertAlign val="subscript"/>
        <sz val="11"/>
        <rFont val="Calibri"/>
        <family val="2"/>
        <scheme val="minor"/>
      </rPr>
      <t>1</t>
    </r>
  </si>
  <si>
    <r>
      <t>h</t>
    </r>
    <r>
      <rPr>
        <vertAlign val="subscript"/>
        <sz val="11"/>
        <rFont val="Calibri"/>
        <family val="2"/>
        <scheme val="minor"/>
      </rPr>
      <t>2</t>
    </r>
  </si>
  <si>
    <r>
      <t>h</t>
    </r>
    <r>
      <rPr>
        <vertAlign val="subscript"/>
        <sz val="9"/>
        <rFont val="Calibri"/>
        <family val="2"/>
        <scheme val="minor"/>
      </rPr>
      <t>1 pré-activation</t>
    </r>
  </si>
  <si>
    <r>
      <t>h</t>
    </r>
    <r>
      <rPr>
        <vertAlign val="subscript"/>
        <sz val="9"/>
        <rFont val="Calibri"/>
        <family val="2"/>
        <scheme val="minor"/>
      </rPr>
      <t>1 activation</t>
    </r>
  </si>
  <si>
    <r>
      <t>h</t>
    </r>
    <r>
      <rPr>
        <vertAlign val="subscript"/>
        <sz val="9"/>
        <rFont val="Calibri"/>
        <family val="2"/>
        <scheme val="minor"/>
      </rPr>
      <t>2 activation</t>
    </r>
  </si>
  <si>
    <r>
      <t>h</t>
    </r>
    <r>
      <rPr>
        <vertAlign val="subscript"/>
        <sz val="9"/>
        <rFont val="Calibri"/>
        <family val="2"/>
        <scheme val="minor"/>
      </rPr>
      <t>2 pré-activation</t>
    </r>
  </si>
  <si>
    <r>
      <t>o</t>
    </r>
    <r>
      <rPr>
        <vertAlign val="subscript"/>
        <sz val="9"/>
        <rFont val="Calibri"/>
        <family val="2"/>
        <scheme val="minor"/>
      </rPr>
      <t>1 pré-activation</t>
    </r>
  </si>
  <si>
    <r>
      <t>o</t>
    </r>
    <r>
      <rPr>
        <vertAlign val="subscript"/>
        <sz val="9"/>
        <rFont val="Calibri"/>
        <family val="2"/>
        <scheme val="minor"/>
      </rPr>
      <t>1 activation</t>
    </r>
    <r>
      <rPr>
        <sz val="9"/>
        <rFont val="Calibri"/>
        <family val="2"/>
        <scheme val="minor"/>
      </rPr>
      <t xml:space="preserve"> 
= 
o</t>
    </r>
    <r>
      <rPr>
        <vertAlign val="subscript"/>
        <sz val="9"/>
        <rFont val="Calibri"/>
        <family val="2"/>
        <scheme val="minor"/>
      </rPr>
      <t>1 prédit</t>
    </r>
  </si>
  <si>
    <r>
      <t>o</t>
    </r>
    <r>
      <rPr>
        <vertAlign val="subscript"/>
        <sz val="9"/>
        <rFont val="Calibri"/>
        <family val="2"/>
        <scheme val="minor"/>
      </rPr>
      <t>2 pré-activation</t>
    </r>
  </si>
  <si>
    <r>
      <t>o</t>
    </r>
    <r>
      <rPr>
        <vertAlign val="subscript"/>
        <sz val="9"/>
        <rFont val="Calibri"/>
        <family val="2"/>
        <scheme val="minor"/>
      </rPr>
      <t>2 activation</t>
    </r>
    <r>
      <rPr>
        <sz val="9"/>
        <rFont val="Calibri"/>
        <family val="2"/>
        <scheme val="minor"/>
      </rPr>
      <t xml:space="preserve"> 
= 
o</t>
    </r>
    <r>
      <rPr>
        <vertAlign val="subscript"/>
        <sz val="9"/>
        <rFont val="Calibri"/>
        <family val="2"/>
        <scheme val="minor"/>
      </rPr>
      <t>2 prédit</t>
    </r>
  </si>
  <si>
    <r>
      <t>o</t>
    </r>
    <r>
      <rPr>
        <vertAlign val="subscript"/>
        <sz val="11"/>
        <rFont val="Calibri"/>
        <family val="2"/>
        <scheme val="minor"/>
      </rPr>
      <t>1 prédit</t>
    </r>
  </si>
  <si>
    <r>
      <t>o</t>
    </r>
    <r>
      <rPr>
        <vertAlign val="subscript"/>
        <sz val="11"/>
        <rFont val="Calibri"/>
        <family val="2"/>
        <scheme val="minor"/>
      </rPr>
      <t>2 prédit</t>
    </r>
  </si>
  <si>
    <t>Et donc</t>
  </si>
  <si>
    <t>- o1prédit très proche de 0,01
- o2prédit très proche de 0,99</t>
  </si>
  <si>
    <t>- Eo1 très proche de 0
- Eo2 très proche de 0</t>
  </si>
  <si>
    <t>- Etotal très proche de 0</t>
  </si>
  <si>
    <r>
      <t>E</t>
    </r>
    <r>
      <rPr>
        <vertAlign val="subscript"/>
        <sz val="11"/>
        <color theme="1"/>
        <rFont val="Calibri"/>
        <family val="2"/>
        <scheme val="minor"/>
      </rPr>
      <t xml:space="preserve">o2 </t>
    </r>
    <r>
      <rPr>
        <sz val="11"/>
        <color theme="1"/>
        <rFont val="Calibri"/>
        <family val="2"/>
        <scheme val="minor"/>
      </rPr>
      <t>=
(1/2)*(o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2espéré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2</t>
    </r>
  </si>
  <si>
    <t xml:space="preserve">Dans notre situation : </t>
  </si>
  <si>
    <t xml:space="preserve">  - si nous avons une fonction : f(g(h(x)))</t>
  </si>
  <si>
    <r>
      <t>f = E</t>
    </r>
    <r>
      <rPr>
        <vertAlign val="subscript"/>
        <sz val="11"/>
        <color theme="1"/>
        <rFont val="Calibri"/>
        <family val="2"/>
        <scheme val="minor"/>
      </rPr>
      <t>o1</t>
    </r>
  </si>
  <si>
    <r>
      <t>x = w</t>
    </r>
    <r>
      <rPr>
        <vertAlign val="subscript"/>
        <sz val="11"/>
        <color theme="1"/>
        <rFont val="Calibri"/>
        <family val="2"/>
        <scheme val="minor"/>
      </rPr>
      <t>5</t>
    </r>
  </si>
  <si>
    <r>
      <t>g = o</t>
    </r>
    <r>
      <rPr>
        <vertAlign val="subscript"/>
        <sz val="11"/>
        <color theme="1"/>
        <rFont val="Calibri"/>
        <family val="2"/>
        <scheme val="minor"/>
      </rPr>
      <t>1activation</t>
    </r>
  </si>
  <si>
    <r>
      <t>h = o</t>
    </r>
    <r>
      <rPr>
        <vertAlign val="subscript"/>
        <sz val="11"/>
        <color theme="1"/>
        <rFont val="Calibri"/>
        <family val="2"/>
        <scheme val="minor"/>
      </rPr>
      <t>1préactivation</t>
    </r>
  </si>
  <si>
    <t>- La dérivée de Eo2 par rapport à o1activation est égale à 0 car Eo2 ne dépend pas de o1activation.</t>
  </si>
  <si>
    <r>
      <t>- o</t>
    </r>
    <r>
      <rPr>
        <vertAlign val="subscript"/>
        <sz val="11"/>
        <color rgb="FF006100"/>
        <rFont val="Calibri"/>
        <family val="2"/>
        <scheme val="minor"/>
      </rPr>
      <t>1activation</t>
    </r>
    <r>
      <rPr>
        <sz val="11"/>
        <color rgb="FF006100"/>
        <rFont val="Calibri"/>
        <family val="2"/>
        <scheme val="minor"/>
      </rPr>
      <t xml:space="preserve"> = o</t>
    </r>
    <r>
      <rPr>
        <vertAlign val="subscript"/>
        <sz val="11"/>
        <color rgb="FF006100"/>
        <rFont val="Calibri"/>
        <family val="2"/>
        <scheme val="minor"/>
      </rPr>
      <t>1prédit</t>
    </r>
  </si>
  <si>
    <t xml:space="preserve">  - Dérivée d'une sigmoïde = (sigmoïde * (1 - sigmoïde))</t>
  </si>
  <si>
    <r>
      <t>= (o</t>
    </r>
    <r>
      <rPr>
        <vertAlign val="subscript"/>
        <sz val="11"/>
        <color rgb="FF00B0F0"/>
        <rFont val="Calibri"/>
        <family val="2"/>
        <scheme val="minor"/>
      </rPr>
      <t>2</t>
    </r>
    <r>
      <rPr>
        <vertAlign val="subscript"/>
        <sz val="11"/>
        <color theme="1"/>
        <rFont val="Calibri"/>
        <family val="2"/>
        <scheme val="minor"/>
      </rPr>
      <t>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rgb="FF00B0F0"/>
        <rFont val="Calibri"/>
        <family val="2"/>
        <scheme val="minor"/>
      </rPr>
      <t>2</t>
    </r>
    <r>
      <rPr>
        <vertAlign val="subscript"/>
        <sz val="11"/>
        <color theme="1"/>
        <rFont val="Calibri"/>
        <family val="2"/>
        <scheme val="minor"/>
      </rPr>
      <t>espéré</t>
    </r>
    <r>
      <rPr>
        <sz val="11"/>
        <color theme="1"/>
        <rFont val="Calibri"/>
        <family val="2"/>
        <scheme val="minor"/>
      </rPr>
      <t>) * o</t>
    </r>
    <r>
      <rPr>
        <vertAlign val="subscript"/>
        <sz val="11"/>
        <color rgb="FF00B0F0"/>
        <rFont val="Calibri"/>
        <family val="2"/>
        <scheme val="minor"/>
      </rPr>
      <t>2</t>
    </r>
    <r>
      <rPr>
        <vertAlign val="subscript"/>
        <sz val="11"/>
        <color theme="1"/>
        <rFont val="Calibri"/>
        <family val="2"/>
        <scheme val="minor"/>
      </rPr>
      <t>prédit</t>
    </r>
    <r>
      <rPr>
        <sz val="11"/>
        <color theme="1"/>
        <rFont val="Calibri"/>
        <family val="2"/>
        <scheme val="minor"/>
      </rPr>
      <t xml:space="preserve"> * (1 - o</t>
    </r>
    <r>
      <rPr>
        <vertAlign val="subscript"/>
        <sz val="11"/>
        <color rgb="FF00B0F0"/>
        <rFont val="Calibri"/>
        <family val="2"/>
        <scheme val="minor"/>
      </rPr>
      <t>2</t>
    </r>
    <r>
      <rPr>
        <vertAlign val="subscript"/>
        <sz val="11"/>
        <color theme="1"/>
        <rFont val="Calibri"/>
        <family val="2"/>
        <scheme val="minor"/>
      </rPr>
      <t>prédit</t>
    </r>
    <r>
      <rPr>
        <sz val="11"/>
        <color theme="1"/>
        <rFont val="Calibri"/>
        <family val="2"/>
        <scheme val="minor"/>
      </rPr>
      <t>) * h</t>
    </r>
    <r>
      <rPr>
        <vertAlign val="subscript"/>
        <sz val="11"/>
        <color theme="1"/>
        <rFont val="Calibri"/>
        <family val="2"/>
        <scheme val="minor"/>
      </rPr>
      <t>1</t>
    </r>
  </si>
  <si>
    <r>
      <t>= (o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theme="1"/>
        <rFont val="Calibri"/>
        <family val="2"/>
        <scheme val="minor"/>
      </rPr>
      <t>1espéré</t>
    </r>
    <r>
      <rPr>
        <sz val="11"/>
        <color theme="1"/>
        <rFont val="Calibri"/>
        <family val="2"/>
        <scheme val="minor"/>
      </rPr>
      <t>) * 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* (1 - 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>) * h</t>
    </r>
    <r>
      <rPr>
        <vertAlign val="subscript"/>
        <sz val="11"/>
        <color rgb="FF00B0F0"/>
        <rFont val="Calibri"/>
        <family val="2"/>
        <scheme val="minor"/>
      </rPr>
      <t>2</t>
    </r>
  </si>
  <si>
    <r>
      <t>= (o</t>
    </r>
    <r>
      <rPr>
        <vertAlign val="subscript"/>
        <sz val="11"/>
        <color rgb="FF00B0F0"/>
        <rFont val="Calibri"/>
        <family val="2"/>
        <scheme val="minor"/>
      </rPr>
      <t>2</t>
    </r>
    <r>
      <rPr>
        <vertAlign val="subscript"/>
        <sz val="11"/>
        <color theme="1"/>
        <rFont val="Calibri"/>
        <family val="2"/>
        <scheme val="minor"/>
      </rPr>
      <t>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rgb="FF00B0F0"/>
        <rFont val="Calibri"/>
        <family val="2"/>
        <scheme val="minor"/>
      </rPr>
      <t>2</t>
    </r>
    <r>
      <rPr>
        <vertAlign val="subscript"/>
        <sz val="11"/>
        <color theme="1"/>
        <rFont val="Calibri"/>
        <family val="2"/>
        <scheme val="minor"/>
      </rPr>
      <t>espéré</t>
    </r>
    <r>
      <rPr>
        <sz val="11"/>
        <color theme="1"/>
        <rFont val="Calibri"/>
        <family val="2"/>
        <scheme val="minor"/>
      </rPr>
      <t>) * (o</t>
    </r>
    <r>
      <rPr>
        <vertAlign val="subscript"/>
        <sz val="11"/>
        <color rgb="FF00B0F0"/>
        <rFont val="Calibri"/>
        <family val="2"/>
        <scheme val="minor"/>
      </rPr>
      <t>2</t>
    </r>
    <r>
      <rPr>
        <vertAlign val="subscript"/>
        <sz val="11"/>
        <color theme="1"/>
        <rFont val="Calibri"/>
        <family val="2"/>
        <scheme val="minor"/>
      </rPr>
      <t>prédit</t>
    </r>
    <r>
      <rPr>
        <sz val="11"/>
        <color theme="1"/>
        <rFont val="Calibri"/>
        <family val="2"/>
        <scheme val="minor"/>
      </rPr>
      <t xml:space="preserve"> * (1 - o</t>
    </r>
    <r>
      <rPr>
        <vertAlign val="subscript"/>
        <sz val="11"/>
        <color rgb="FF00B0F0"/>
        <rFont val="Calibri"/>
        <family val="2"/>
        <scheme val="minor"/>
      </rPr>
      <t>2</t>
    </r>
    <r>
      <rPr>
        <vertAlign val="subscript"/>
        <sz val="11"/>
        <color theme="1"/>
        <rFont val="Calibri"/>
        <family val="2"/>
        <scheme val="minor"/>
      </rPr>
      <t>prédit</t>
    </r>
    <r>
      <rPr>
        <sz val="11"/>
        <color theme="1"/>
        <rFont val="Calibri"/>
        <family val="2"/>
        <scheme val="minor"/>
      </rPr>
      <t>)) * h</t>
    </r>
    <r>
      <rPr>
        <vertAlign val="subscript"/>
        <sz val="11"/>
        <color rgb="FF00B0F0"/>
        <rFont val="Calibri"/>
        <family val="2"/>
        <scheme val="minor"/>
      </rPr>
      <t>2</t>
    </r>
  </si>
  <si>
    <r>
      <t>= (o</t>
    </r>
    <r>
      <rPr>
        <vertAlign val="subscript"/>
        <sz val="11"/>
        <color rgb="FF00B0F0"/>
        <rFont val="Calibri"/>
        <family val="2"/>
        <scheme val="minor"/>
      </rPr>
      <t>2</t>
    </r>
    <r>
      <rPr>
        <vertAlign val="subscript"/>
        <sz val="11"/>
        <color theme="1"/>
        <rFont val="Calibri"/>
        <family val="2"/>
        <scheme val="minor"/>
      </rPr>
      <t>prédit</t>
    </r>
    <r>
      <rPr>
        <sz val="11"/>
        <color theme="1"/>
        <rFont val="Calibri"/>
        <family val="2"/>
        <scheme val="minor"/>
      </rPr>
      <t xml:space="preserve"> - o</t>
    </r>
    <r>
      <rPr>
        <vertAlign val="subscript"/>
        <sz val="11"/>
        <color rgb="FF00B0F0"/>
        <rFont val="Calibri"/>
        <family val="2"/>
        <scheme val="minor"/>
      </rPr>
      <t>2</t>
    </r>
    <r>
      <rPr>
        <vertAlign val="subscript"/>
        <sz val="11"/>
        <color theme="1"/>
        <rFont val="Calibri"/>
        <family val="2"/>
        <scheme val="minor"/>
      </rPr>
      <t>espéré</t>
    </r>
    <r>
      <rPr>
        <sz val="11"/>
        <color theme="1"/>
        <rFont val="Calibri"/>
        <family val="2"/>
        <scheme val="minor"/>
      </rPr>
      <t>) * (o</t>
    </r>
    <r>
      <rPr>
        <vertAlign val="subscript"/>
        <sz val="11"/>
        <color rgb="FF00B0F0"/>
        <rFont val="Calibri"/>
        <family val="2"/>
        <scheme val="minor"/>
      </rPr>
      <t>2</t>
    </r>
    <r>
      <rPr>
        <vertAlign val="subscript"/>
        <sz val="11"/>
        <color theme="1"/>
        <rFont val="Calibri"/>
        <family val="2"/>
        <scheme val="minor"/>
      </rPr>
      <t>prédit</t>
    </r>
    <r>
      <rPr>
        <sz val="11"/>
        <color theme="1"/>
        <rFont val="Calibri"/>
        <family val="2"/>
        <scheme val="minor"/>
      </rPr>
      <t xml:space="preserve"> * (1 - o</t>
    </r>
    <r>
      <rPr>
        <vertAlign val="subscript"/>
        <sz val="11"/>
        <color rgb="FF00B0F0"/>
        <rFont val="Calibri"/>
        <family val="2"/>
        <scheme val="minor"/>
      </rPr>
      <t>2</t>
    </r>
    <r>
      <rPr>
        <vertAlign val="subscript"/>
        <sz val="11"/>
        <color theme="1"/>
        <rFont val="Calibri"/>
        <family val="2"/>
        <scheme val="minor"/>
      </rPr>
      <t>prédit</t>
    </r>
    <r>
      <rPr>
        <sz val="11"/>
        <color theme="1"/>
        <rFont val="Calibri"/>
        <family val="2"/>
        <scheme val="minor"/>
      </rPr>
      <t>))</t>
    </r>
  </si>
  <si>
    <r>
      <t>b</t>
    </r>
    <r>
      <rPr>
        <vertAlign val="sub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 xml:space="preserve"> = 0,60</t>
    </r>
  </si>
  <si>
    <r>
      <t>b</t>
    </r>
    <r>
      <rPr>
        <vertAlign val="subscript"/>
        <sz val="11"/>
        <rFont val="Calibri"/>
        <family val="2"/>
        <scheme val="minor"/>
      </rPr>
      <t>4</t>
    </r>
    <r>
      <rPr>
        <sz val="11"/>
        <rFont val="Calibri"/>
        <family val="2"/>
        <scheme val="minor"/>
      </rPr>
      <t xml:space="preserve"> = 0,60</t>
    </r>
  </si>
  <si>
    <r>
      <t>b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= 0,35</t>
    </r>
  </si>
  <si>
    <r>
      <t>b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= 0,35</t>
    </r>
  </si>
  <si>
    <r>
      <t>w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= 0,15</t>
    </r>
  </si>
  <si>
    <r>
      <t>w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= 0,20</t>
    </r>
  </si>
  <si>
    <r>
      <t>w</t>
    </r>
    <r>
      <rPr>
        <vertAlign val="sub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 xml:space="preserve"> = 0,25</t>
    </r>
  </si>
  <si>
    <r>
      <t>w</t>
    </r>
    <r>
      <rPr>
        <vertAlign val="subscript"/>
        <sz val="11"/>
        <rFont val="Calibri"/>
        <family val="2"/>
        <scheme val="minor"/>
      </rPr>
      <t>4</t>
    </r>
    <r>
      <rPr>
        <sz val="11"/>
        <rFont val="Calibri"/>
        <family val="2"/>
        <scheme val="minor"/>
      </rPr>
      <t xml:space="preserve"> = 0,30</t>
    </r>
  </si>
  <si>
    <r>
      <t>w</t>
    </r>
    <r>
      <rPr>
        <vertAlign val="subscript"/>
        <sz val="11"/>
        <rFont val="Calibri"/>
        <family val="2"/>
        <scheme val="minor"/>
      </rPr>
      <t>8</t>
    </r>
    <r>
      <rPr>
        <sz val="11"/>
        <rFont val="Calibri"/>
        <family val="2"/>
        <scheme val="minor"/>
      </rPr>
      <t xml:space="preserve"> = 0,55</t>
    </r>
  </si>
  <si>
    <r>
      <t>w</t>
    </r>
    <r>
      <rPr>
        <vertAlign val="subscript"/>
        <sz val="11"/>
        <rFont val="Calibri"/>
        <family val="2"/>
        <scheme val="minor"/>
      </rPr>
      <t>7</t>
    </r>
    <r>
      <rPr>
        <sz val="11"/>
        <rFont val="Calibri"/>
        <family val="2"/>
        <scheme val="minor"/>
      </rPr>
      <t xml:space="preserve"> = 0,50</t>
    </r>
  </si>
  <si>
    <r>
      <t>w</t>
    </r>
    <r>
      <rPr>
        <vertAlign val="subscript"/>
        <sz val="11"/>
        <rFont val="Calibri"/>
        <family val="2"/>
        <scheme val="minor"/>
      </rPr>
      <t>6</t>
    </r>
    <r>
      <rPr>
        <sz val="11"/>
        <rFont val="Calibri"/>
        <family val="2"/>
        <scheme val="minor"/>
      </rPr>
      <t xml:space="preserve"> = 0,45</t>
    </r>
  </si>
  <si>
    <r>
      <t>w</t>
    </r>
    <r>
      <rPr>
        <vertAlign val="subscript"/>
        <sz val="11"/>
        <rFont val="Calibri"/>
        <family val="2"/>
        <scheme val="minor"/>
      </rPr>
      <t>5</t>
    </r>
    <r>
      <rPr>
        <sz val="11"/>
        <rFont val="Calibri"/>
        <family val="2"/>
        <scheme val="minor"/>
      </rPr>
      <t xml:space="preserve"> = 0,40</t>
    </r>
  </si>
  <si>
    <t xml:space="preserve">En clair, </t>
  </si>
  <si>
    <t>-&gt; f (Eo1) dépend de g (o1activation)</t>
  </si>
  <si>
    <t>-&gt; g (o1activation) dépend de h (o1préactivation).</t>
  </si>
  <si>
    <t> ≟ </t>
  </si>
  <si>
    <t>Learning rate</t>
  </si>
  <si>
    <t>Itération 3</t>
  </si>
  <si>
    <t>Test 1</t>
  </si>
  <si>
    <t>TESTS</t>
  </si>
  <si>
    <t>Test 2</t>
  </si>
  <si>
    <t>Test 3</t>
  </si>
  <si>
    <t>Test 4</t>
  </si>
  <si>
    <t>Test 5</t>
  </si>
  <si>
    <t>Test 6</t>
  </si>
  <si>
    <t>Test 7</t>
  </si>
  <si>
    <t>Test 8</t>
  </si>
  <si>
    <r>
      <t>Pour rappel, nous souhaitons trouver des poids et biais qui permettent, quelle que soit 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et x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, d'avoir un 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le plus proche de 0,01 et o</t>
    </r>
    <r>
      <rPr>
        <vertAlign val="subscript"/>
        <sz val="11"/>
        <color theme="1"/>
        <rFont val="Calibri"/>
        <family val="2"/>
        <scheme val="minor"/>
      </rPr>
      <t xml:space="preserve">2prédit </t>
    </r>
    <r>
      <rPr>
        <sz val="11"/>
        <color theme="1"/>
        <rFont val="Calibri"/>
        <family val="2"/>
        <scheme val="minor"/>
      </rPr>
      <t>le plus proche de 0,99.</t>
    </r>
  </si>
  <si>
    <t>Cette méthode consiste à faire une infinité d'étapes itératives.</t>
  </si>
  <si>
    <t>Puis, par étapes successives</t>
  </si>
  <si>
    <t>- Etape 1 : les dérivées respectives de tous les poids (w) et biais (b) vont être calculées en même temps,</t>
  </si>
  <si>
    <r>
      <t xml:space="preserve">- Etape 2 : si celles-ci ne tendent pas vers 0, alors de nouveaux poids (w) et biais (b) seront calculés en même temps, de la même manière que dans le cas de la régression linéaire, à savoir : </t>
    </r>
    <r>
      <rPr>
        <i/>
        <sz val="11"/>
        <color theme="1"/>
        <rFont val="Calibri"/>
        <family val="2"/>
        <scheme val="minor"/>
      </rPr>
      <t>nouveau w = ancien w - learning rate * ∂Etotal/∂</t>
    </r>
    <r>
      <rPr>
        <sz val="11"/>
        <color theme="1"/>
        <rFont val="Calibri"/>
        <family val="2"/>
        <scheme val="minor"/>
      </rPr>
      <t>w,</t>
    </r>
  </si>
  <si>
    <t xml:space="preserve">On recommence les étapes 1, 2, 3 un très grand nombre de fois jusqu'à trouver : </t>
  </si>
  <si>
    <t>Calcul des dérivées de tous les poids (w) et biais (b)</t>
  </si>
  <si>
    <t>Calcul des nouveaux poids (w) et biais (b)</t>
  </si>
  <si>
    <t>Vérification des dérivées (très proches ou non de 0)</t>
  </si>
  <si>
    <t>Nouvelle situation</t>
  </si>
  <si>
    <t>Vérification (ie. Baisse des erreurs)</t>
  </si>
  <si>
    <r>
      <t>Si l'on change les valeurs de 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et de x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, on trouvera toujours en sortie E</t>
    </r>
    <r>
      <rPr>
        <vertAlign val="subscript"/>
        <sz val="11"/>
        <color theme="1"/>
        <rFont val="Calibri"/>
        <family val="2"/>
        <scheme val="minor"/>
      </rPr>
      <t>o1</t>
    </r>
    <r>
      <rPr>
        <sz val="11"/>
        <color theme="1"/>
        <rFont val="Calibri"/>
        <family val="2"/>
        <scheme val="minor"/>
      </rPr>
      <t xml:space="preserve"> et E</t>
    </r>
    <r>
      <rPr>
        <vertAlign val="subscript"/>
        <sz val="11"/>
        <color theme="1"/>
        <rFont val="Calibri"/>
        <family val="2"/>
        <scheme val="minor"/>
      </rPr>
      <t>o2</t>
    </r>
    <r>
      <rPr>
        <sz val="11"/>
        <color theme="1"/>
        <rFont val="Calibri"/>
        <family val="2"/>
        <scheme val="minor"/>
      </rPr>
      <t xml:space="preserve"> très proche de 0... et donc… et donc o</t>
    </r>
    <r>
      <rPr>
        <vertAlign val="subscript"/>
        <sz val="11"/>
        <color theme="1"/>
        <rFont val="Calibri"/>
        <family val="2"/>
        <scheme val="minor"/>
      </rPr>
      <t>1prédit</t>
    </r>
    <r>
      <rPr>
        <sz val="11"/>
        <color theme="1"/>
        <rFont val="Calibri"/>
        <family val="2"/>
        <scheme val="minor"/>
      </rPr>
      <t xml:space="preserve"> très proche de 0,01, o</t>
    </r>
    <r>
      <rPr>
        <vertAlign val="subscript"/>
        <sz val="11"/>
        <color theme="1"/>
        <rFont val="Calibri"/>
        <family val="2"/>
        <scheme val="minor"/>
      </rPr>
      <t>2prédit</t>
    </r>
    <r>
      <rPr>
        <sz val="11"/>
        <color theme="1"/>
        <rFont val="Calibri"/>
        <family val="2"/>
        <scheme val="minor"/>
      </rPr>
      <t xml:space="preserve"> très proche de 0,99.</t>
    </r>
  </si>
  <si>
    <t>Etape initiale : cette étape initiale a déjà été faite car elle consiste à donner des valeurs aléatoires aux poids et biais. Cette étape n’est à faire qu’une seule fois.</t>
  </si>
  <si>
    <r>
      <t>- Etape 3 : les nouveaux poids (w) et biais (b) calculés seront utilisés dans le cadre d'une nouvelle itération, et permettront de recalculer tout ce qui en dépend, à savoir : h</t>
    </r>
    <r>
      <rPr>
        <vertAlign val="subscript"/>
        <sz val="11"/>
        <color theme="1"/>
        <rFont val="Calibri"/>
        <family val="2"/>
        <scheme val="minor"/>
      </rPr>
      <t>1préactivation</t>
    </r>
    <r>
      <rPr>
        <sz val="11"/>
        <color theme="1"/>
        <rFont val="Calibri"/>
        <family val="2"/>
        <scheme val="minor"/>
      </rPr>
      <t>, h</t>
    </r>
    <r>
      <rPr>
        <vertAlign val="subscript"/>
        <sz val="11"/>
        <color theme="1"/>
        <rFont val="Calibri"/>
        <family val="2"/>
        <scheme val="minor"/>
      </rPr>
      <t>1activation</t>
    </r>
    <r>
      <rPr>
        <sz val="11"/>
        <color theme="1"/>
        <rFont val="Calibri"/>
        <family val="2"/>
        <scheme val="minor"/>
      </rPr>
      <t>, h</t>
    </r>
    <r>
      <rPr>
        <vertAlign val="subscript"/>
        <sz val="11"/>
        <color theme="1"/>
        <rFont val="Calibri"/>
        <family val="2"/>
        <scheme val="minor"/>
      </rPr>
      <t>2préactivation</t>
    </r>
    <r>
      <rPr>
        <sz val="11"/>
        <color theme="1"/>
        <rFont val="Calibri"/>
        <family val="2"/>
        <scheme val="minor"/>
      </rPr>
      <t>, h</t>
    </r>
    <r>
      <rPr>
        <vertAlign val="subscript"/>
        <sz val="11"/>
        <color theme="1"/>
        <rFont val="Calibri"/>
        <family val="2"/>
        <scheme val="minor"/>
      </rPr>
      <t>2activation</t>
    </r>
    <r>
      <rPr>
        <sz val="11"/>
        <color theme="1"/>
        <rFont val="Calibri"/>
        <family val="2"/>
        <scheme val="minor"/>
      </rPr>
      <t>, o</t>
    </r>
    <r>
      <rPr>
        <vertAlign val="subscript"/>
        <sz val="11"/>
        <color theme="1"/>
        <rFont val="Calibri"/>
        <family val="2"/>
        <scheme val="minor"/>
      </rPr>
      <t>1préactivation</t>
    </r>
    <r>
      <rPr>
        <sz val="11"/>
        <color theme="1"/>
        <rFont val="Calibri"/>
        <family val="2"/>
        <scheme val="minor"/>
      </rPr>
      <t>, o</t>
    </r>
    <r>
      <rPr>
        <vertAlign val="subscript"/>
        <sz val="11"/>
        <color theme="1"/>
        <rFont val="Calibri"/>
        <family val="2"/>
        <scheme val="minor"/>
      </rPr>
      <t>1activation</t>
    </r>
    <r>
      <rPr>
        <sz val="11"/>
        <color theme="1"/>
        <rFont val="Calibri"/>
        <family val="2"/>
        <scheme val="minor"/>
      </rPr>
      <t>, E</t>
    </r>
    <r>
      <rPr>
        <vertAlign val="subscript"/>
        <sz val="11"/>
        <color theme="1"/>
        <rFont val="Calibri"/>
        <family val="2"/>
        <scheme val="minor"/>
      </rPr>
      <t>o1</t>
    </r>
    <r>
      <rPr>
        <sz val="11"/>
        <color theme="1"/>
        <rFont val="Calibri"/>
        <family val="2"/>
        <scheme val="minor"/>
      </rPr>
      <t>, o</t>
    </r>
    <r>
      <rPr>
        <vertAlign val="subscript"/>
        <sz val="11"/>
        <color theme="1"/>
        <rFont val="Calibri"/>
        <family val="2"/>
        <scheme val="minor"/>
      </rPr>
      <t>2préactivation</t>
    </r>
    <r>
      <rPr>
        <sz val="11"/>
        <color theme="1"/>
        <rFont val="Calibri"/>
        <family val="2"/>
        <scheme val="minor"/>
      </rPr>
      <t>, o</t>
    </r>
    <r>
      <rPr>
        <vertAlign val="subscript"/>
        <sz val="11"/>
        <color theme="1"/>
        <rFont val="Calibri"/>
        <family val="2"/>
        <scheme val="minor"/>
      </rPr>
      <t>2activation</t>
    </r>
    <r>
      <rPr>
        <sz val="11"/>
        <color theme="1"/>
        <rFont val="Calibri"/>
        <family val="2"/>
        <scheme val="minor"/>
      </rPr>
      <t>, E</t>
    </r>
    <r>
      <rPr>
        <vertAlign val="subscript"/>
        <sz val="11"/>
        <color theme="1"/>
        <rFont val="Calibri"/>
        <family val="2"/>
        <scheme val="minor"/>
      </rPr>
      <t>o2</t>
    </r>
    <r>
      <rPr>
        <sz val="11"/>
        <color theme="1"/>
        <rFont val="Calibri"/>
        <family val="2"/>
        <scheme val="minor"/>
      </rPr>
      <t>, E</t>
    </r>
    <r>
      <rPr>
        <vertAlign val="subscript"/>
        <sz val="11"/>
        <color theme="1"/>
        <rFont val="Calibri"/>
        <family val="2"/>
        <scheme val="minor"/>
      </rPr>
      <t>total</t>
    </r>
  </si>
  <si>
    <t xml:space="preserve">Intéressons-nous d'abord à </t>
  </si>
  <si>
    <r>
      <t>Si l’on regarde notre réseau de neurones, on voit que h</t>
    </r>
    <r>
      <rPr>
        <vertAlign val="subscript"/>
        <sz val="11"/>
        <color theme="1"/>
        <rFont val="Calibri"/>
        <family val="2"/>
        <scheme val="minor"/>
      </rPr>
      <t>1activation</t>
    </r>
    <r>
      <rPr>
        <sz val="11"/>
        <color theme="1"/>
        <rFont val="Calibri"/>
        <family val="2"/>
        <scheme val="minor"/>
      </rPr>
      <t xml:space="preserve"> influence o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(et donc E</t>
    </r>
    <r>
      <rPr>
        <vertAlign val="subscript"/>
        <sz val="11"/>
        <color theme="1"/>
        <rFont val="Calibri"/>
        <family val="2"/>
        <scheme val="minor"/>
      </rPr>
      <t>o1</t>
    </r>
    <r>
      <rPr>
        <sz val="11"/>
        <color theme="1"/>
        <rFont val="Calibri"/>
        <family val="2"/>
        <scheme val="minor"/>
      </rPr>
      <t>) mais aussi 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(et donc E</t>
    </r>
    <r>
      <rPr>
        <vertAlign val="subscript"/>
        <sz val="11"/>
        <color theme="1"/>
        <rFont val="Calibri"/>
        <family val="2"/>
        <scheme val="minor"/>
      </rPr>
      <t>o2</t>
    </r>
    <r>
      <rPr>
        <sz val="11"/>
        <color theme="1"/>
        <rFont val="Calibri"/>
        <family val="2"/>
        <scheme val="minor"/>
      </rPr>
      <t>).</t>
    </r>
  </si>
  <si>
    <r>
      <t>w</t>
    </r>
    <r>
      <rPr>
        <vertAlign val="sub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 xml:space="preserve"> = 0,40</t>
    </r>
  </si>
  <si>
    <r>
      <t>o</t>
    </r>
    <r>
      <rPr>
        <vertAlign val="subscript"/>
        <sz val="9"/>
        <color theme="1"/>
        <rFont val="Calibri"/>
        <family val="2"/>
        <scheme val="minor"/>
      </rPr>
      <t>1 pré-activation</t>
    </r>
  </si>
  <si>
    <r>
      <t>o</t>
    </r>
    <r>
      <rPr>
        <vertAlign val="subscript"/>
        <sz val="9"/>
        <color theme="1"/>
        <rFont val="Calibri"/>
        <family val="2"/>
        <scheme val="minor"/>
      </rPr>
      <t>1 activation</t>
    </r>
    <r>
      <rPr>
        <sz val="9"/>
        <color theme="1"/>
        <rFont val="Calibri"/>
        <family val="2"/>
        <scheme val="minor"/>
      </rPr>
      <t xml:space="preserve"> 
= 
o</t>
    </r>
    <r>
      <rPr>
        <vertAlign val="subscript"/>
        <sz val="9"/>
        <color theme="1"/>
        <rFont val="Calibri"/>
        <family val="2"/>
        <scheme val="minor"/>
      </rPr>
      <t>1 prédit</t>
    </r>
  </si>
  <si>
    <r>
      <t>w</t>
    </r>
    <r>
      <rPr>
        <vertAlign val="sub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 xml:space="preserve"> = 0,45</t>
    </r>
  </si>
  <si>
    <r>
      <t>b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= 0,60</t>
    </r>
  </si>
  <si>
    <r>
      <t>w</t>
    </r>
    <r>
      <rPr>
        <vertAlign val="subscript"/>
        <sz val="11"/>
        <color theme="1"/>
        <rFont val="Calibri"/>
        <family val="2"/>
        <scheme val="minor"/>
      </rPr>
      <t>7</t>
    </r>
    <r>
      <rPr>
        <sz val="11"/>
        <color theme="1"/>
        <rFont val="Calibri"/>
        <family val="2"/>
        <scheme val="minor"/>
      </rPr>
      <t xml:space="preserve"> = 0,50</t>
    </r>
  </si>
  <si>
    <r>
      <t>o</t>
    </r>
    <r>
      <rPr>
        <vertAlign val="subscript"/>
        <sz val="11"/>
        <color theme="1"/>
        <rFont val="Calibri"/>
        <family val="2"/>
        <scheme val="minor"/>
      </rPr>
      <t>2 prédit</t>
    </r>
  </si>
  <si>
    <r>
      <t>o</t>
    </r>
    <r>
      <rPr>
        <vertAlign val="subscript"/>
        <sz val="9"/>
        <color theme="1"/>
        <rFont val="Calibri"/>
        <family val="2"/>
        <scheme val="minor"/>
      </rPr>
      <t>2 pré-activation</t>
    </r>
  </si>
  <si>
    <r>
      <t>o</t>
    </r>
    <r>
      <rPr>
        <vertAlign val="subscript"/>
        <sz val="9"/>
        <color theme="1"/>
        <rFont val="Calibri"/>
        <family val="2"/>
        <scheme val="minor"/>
      </rPr>
      <t>2 activation</t>
    </r>
    <r>
      <rPr>
        <sz val="9"/>
        <color theme="1"/>
        <rFont val="Calibri"/>
        <family val="2"/>
        <scheme val="minor"/>
      </rPr>
      <t xml:space="preserve"> 
= 
o</t>
    </r>
    <r>
      <rPr>
        <vertAlign val="subscript"/>
        <sz val="9"/>
        <color theme="1"/>
        <rFont val="Calibri"/>
        <family val="2"/>
        <scheme val="minor"/>
      </rPr>
      <t>2 prédit</t>
    </r>
  </si>
  <si>
    <r>
      <t>w</t>
    </r>
    <r>
      <rPr>
        <vertAlign val="subscript"/>
        <sz val="11"/>
        <color theme="1"/>
        <rFont val="Calibri"/>
        <family val="2"/>
        <scheme val="minor"/>
      </rPr>
      <t>8</t>
    </r>
    <r>
      <rPr>
        <sz val="11"/>
        <color theme="1"/>
        <rFont val="Calibri"/>
        <family val="2"/>
        <scheme val="minor"/>
      </rPr>
      <t xml:space="preserve"> = 0,55</t>
    </r>
  </si>
  <si>
    <r>
      <t>b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= 0,60</t>
    </r>
  </si>
  <si>
    <t xml:space="preserve">  On peut donc écrire :</t>
  </si>
  <si>
    <r>
      <t>Nous allons nous intéresser aux dérivées de 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 xml:space="preserve"> par rapport respectivement à o</t>
    </r>
    <r>
      <rPr>
        <vertAlign val="subscript"/>
        <sz val="11"/>
        <color theme="1"/>
        <rFont val="Calibri"/>
        <family val="2"/>
        <scheme val="minor"/>
      </rPr>
      <t>1activation</t>
    </r>
    <r>
      <rPr>
        <sz val="11"/>
        <color theme="1"/>
        <rFont val="Calibri"/>
        <family val="2"/>
        <scheme val="minor"/>
      </rPr>
      <t xml:space="preserve"> et à o</t>
    </r>
    <r>
      <rPr>
        <vertAlign val="subscript"/>
        <sz val="11"/>
        <color theme="1"/>
        <rFont val="Calibri"/>
        <family val="2"/>
        <scheme val="minor"/>
      </rPr>
      <t>2activation</t>
    </r>
    <r>
      <rPr>
        <sz val="11"/>
        <color theme="1"/>
        <rFont val="Calibri"/>
        <family val="2"/>
        <scheme val="minor"/>
      </rPr>
      <t>.</t>
    </r>
  </si>
  <si>
    <r>
      <t>Commençons par ∂E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 xml:space="preserve"> / ∂o</t>
    </r>
    <r>
      <rPr>
        <vertAlign val="subscript"/>
        <sz val="11"/>
        <color theme="1"/>
        <rFont val="Calibri"/>
        <family val="2"/>
        <scheme val="minor"/>
      </rPr>
      <t>1activation</t>
    </r>
    <r>
      <rPr>
        <sz val="11"/>
        <color theme="1"/>
        <rFont val="Calibri"/>
        <family val="2"/>
        <scheme val="minor"/>
      </rPr>
      <t>.</t>
    </r>
  </si>
  <si>
    <r>
      <t>- La dérivée de E</t>
    </r>
    <r>
      <rPr>
        <vertAlign val="subscript"/>
        <sz val="11"/>
        <color rgb="FF006100"/>
        <rFont val="Calibri"/>
        <family val="2"/>
        <scheme val="minor"/>
      </rPr>
      <t>o1</t>
    </r>
    <r>
      <rPr>
        <sz val="11"/>
        <color rgb="FF006100"/>
        <rFont val="Calibri"/>
        <family val="2"/>
        <scheme val="minor"/>
      </rPr>
      <t xml:space="preserve"> par rapport à o</t>
    </r>
    <r>
      <rPr>
        <vertAlign val="subscript"/>
        <sz val="11"/>
        <color rgb="FF006100"/>
        <rFont val="Calibri"/>
        <family val="2"/>
        <scheme val="minor"/>
      </rPr>
      <t>1activation</t>
    </r>
    <r>
      <rPr>
        <sz val="11"/>
        <color rgb="FF006100"/>
        <rFont val="Calibri"/>
        <family val="2"/>
        <scheme val="minor"/>
      </rPr>
      <t xml:space="preserve"> a déjà été calculée précédemment</t>
    </r>
  </si>
  <si>
    <r>
      <t>- La dérivée de E</t>
    </r>
    <r>
      <rPr>
        <vertAlign val="subscript"/>
        <sz val="11"/>
        <color rgb="FF006100"/>
        <rFont val="Calibri"/>
        <family val="2"/>
        <scheme val="minor"/>
      </rPr>
      <t>o2</t>
    </r>
    <r>
      <rPr>
        <sz val="11"/>
        <color rgb="FF006100"/>
        <rFont val="Calibri"/>
        <family val="2"/>
        <scheme val="minor"/>
      </rPr>
      <t xml:space="preserve"> par rapport à o</t>
    </r>
    <r>
      <rPr>
        <vertAlign val="subscript"/>
        <sz val="11"/>
        <color rgb="FF006100"/>
        <rFont val="Calibri"/>
        <family val="2"/>
        <scheme val="minor"/>
      </rPr>
      <t>1activation</t>
    </r>
    <r>
      <rPr>
        <sz val="11"/>
        <color rgb="FF006100"/>
        <rFont val="Calibri"/>
        <family val="2"/>
        <scheme val="minor"/>
      </rPr>
      <t xml:space="preserve"> est égale à 0 car E</t>
    </r>
    <r>
      <rPr>
        <vertAlign val="subscript"/>
        <sz val="11"/>
        <color rgb="FF006100"/>
        <rFont val="Calibri"/>
        <family val="2"/>
        <scheme val="minor"/>
      </rPr>
      <t>o2</t>
    </r>
    <r>
      <rPr>
        <sz val="11"/>
        <color rgb="FF006100"/>
        <rFont val="Calibri"/>
        <family val="2"/>
        <scheme val="minor"/>
      </rPr>
      <t xml:space="preserve"> ne dépend pas de o</t>
    </r>
    <r>
      <rPr>
        <vertAlign val="subscript"/>
        <sz val="11"/>
        <color rgb="FF006100"/>
        <rFont val="Calibri"/>
        <family val="2"/>
        <scheme val="minor"/>
      </rPr>
      <t>1activation</t>
    </r>
    <r>
      <rPr>
        <sz val="11"/>
        <color rgb="FF006100"/>
        <rFont val="Calibri"/>
        <family val="2"/>
        <scheme val="minor"/>
      </rPr>
      <t>.</t>
    </r>
  </si>
  <si>
    <r>
      <t>- La dérivée de E</t>
    </r>
    <r>
      <rPr>
        <vertAlign val="subscript"/>
        <sz val="11"/>
        <color rgb="FF006100"/>
        <rFont val="Calibri"/>
        <family val="2"/>
        <scheme val="minor"/>
      </rPr>
      <t>o1</t>
    </r>
    <r>
      <rPr>
        <sz val="11"/>
        <color rgb="FF006100"/>
        <rFont val="Calibri"/>
        <family val="2"/>
        <scheme val="minor"/>
      </rPr>
      <t xml:space="preserve"> par rapport à o</t>
    </r>
    <r>
      <rPr>
        <vertAlign val="subscript"/>
        <sz val="11"/>
        <color rgb="FF006100"/>
        <rFont val="Calibri"/>
        <family val="2"/>
        <scheme val="minor"/>
      </rPr>
      <t>2activation</t>
    </r>
    <r>
      <rPr>
        <sz val="11"/>
        <color rgb="FF006100"/>
        <rFont val="Calibri"/>
        <family val="2"/>
        <scheme val="minor"/>
      </rPr>
      <t xml:space="preserve"> est égale à 0 car E</t>
    </r>
    <r>
      <rPr>
        <vertAlign val="subscript"/>
        <sz val="11"/>
        <color rgb="FF006100"/>
        <rFont val="Calibri"/>
        <family val="2"/>
        <scheme val="minor"/>
      </rPr>
      <t>o1</t>
    </r>
    <r>
      <rPr>
        <sz val="11"/>
        <color rgb="FF006100"/>
        <rFont val="Calibri"/>
        <family val="2"/>
        <scheme val="minor"/>
      </rPr>
      <t xml:space="preserve"> ne dépend pas de o</t>
    </r>
    <r>
      <rPr>
        <vertAlign val="subscript"/>
        <sz val="11"/>
        <color rgb="FF006100"/>
        <rFont val="Calibri"/>
        <family val="2"/>
        <scheme val="minor"/>
      </rPr>
      <t>2activation</t>
    </r>
    <r>
      <rPr>
        <sz val="11"/>
        <color rgb="FF006100"/>
        <rFont val="Calibri"/>
        <family val="2"/>
        <scheme val="minor"/>
      </rPr>
      <t>.</t>
    </r>
  </si>
  <si>
    <r>
      <t>- La dérivée de E</t>
    </r>
    <r>
      <rPr>
        <vertAlign val="subscript"/>
        <sz val="11"/>
        <color rgb="FF006100"/>
        <rFont val="Calibri"/>
        <family val="2"/>
        <scheme val="minor"/>
      </rPr>
      <t>o2</t>
    </r>
    <r>
      <rPr>
        <sz val="11"/>
        <color rgb="FF006100"/>
        <rFont val="Calibri"/>
        <family val="2"/>
        <scheme val="minor"/>
      </rPr>
      <t xml:space="preserve"> par rapport à o</t>
    </r>
    <r>
      <rPr>
        <vertAlign val="subscript"/>
        <sz val="11"/>
        <color rgb="FF006100"/>
        <rFont val="Calibri"/>
        <family val="2"/>
        <scheme val="minor"/>
      </rPr>
      <t>2activation</t>
    </r>
    <r>
      <rPr>
        <sz val="11"/>
        <color rgb="FF006100"/>
        <rFont val="Calibri"/>
        <family val="2"/>
        <scheme val="minor"/>
      </rPr>
      <t xml:space="preserve"> a déjà été calculée précédemment</t>
    </r>
  </si>
  <si>
    <r>
      <t>- o</t>
    </r>
    <r>
      <rPr>
        <vertAlign val="subscript"/>
        <sz val="11"/>
        <color rgb="FF006100"/>
        <rFont val="Calibri"/>
        <family val="2"/>
        <scheme val="minor"/>
      </rPr>
      <t>2activation</t>
    </r>
    <r>
      <rPr>
        <sz val="11"/>
        <color rgb="FF006100"/>
        <rFont val="Calibri"/>
        <family val="2"/>
        <scheme val="minor"/>
      </rPr>
      <t xml:space="preserve"> = o</t>
    </r>
    <r>
      <rPr>
        <vertAlign val="subscript"/>
        <sz val="11"/>
        <color rgb="FF006100"/>
        <rFont val="Calibri"/>
        <family val="2"/>
        <scheme val="minor"/>
      </rPr>
      <t>2prédit</t>
    </r>
  </si>
  <si>
    <r>
      <t>Notre formule ∂E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 xml:space="preserve"> / ∂h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devient</t>
    </r>
  </si>
  <si>
    <r>
      <t>Les éléments en noir ont déjà été calculés précédemment, notre formule finale 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 xml:space="preserve"> / ∂h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devient</t>
    </r>
  </si>
  <si>
    <r>
      <t>Revenons à l’objectif de cette partie, à savoir le calcul de ∂E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 xml:space="preserve"> / ∂w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.</t>
    </r>
  </si>
  <si>
    <r>
      <t>Nous venons de calculer ∂E</t>
    </r>
    <r>
      <rPr>
        <vertAlign val="subscript"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 xml:space="preserve"> / ∂h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(rappel, h</t>
    </r>
    <r>
      <rPr>
        <vertAlign val="subscript"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= h</t>
    </r>
    <r>
      <rPr>
        <vertAlign val="subscript"/>
        <sz val="11"/>
        <color theme="1"/>
        <rFont val="Calibri"/>
        <family val="2"/>
        <scheme val="minor"/>
      </rPr>
      <t>1activation</t>
    </r>
    <r>
      <rPr>
        <sz val="11"/>
        <color theme="1"/>
        <rFont val="Calibri"/>
        <family val="2"/>
        <scheme val="minor"/>
      </rPr>
      <t>), il nous reste à calculer les 2 autres éléments de notre formule (en orange et violet ci-dessous).</t>
    </r>
  </si>
  <si>
    <t>Notre équation complète est donc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</si>
</sst>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00000"/>
    <numFmt numFmtId="166" formatCode="0.000000000"/>
  </numFmts>
  <fonts count="2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vertAlign val="subscript"/>
      <sz val="9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rgb="FF00B0F0"/>
      <name val="Calibri"/>
      <family val="2"/>
      <scheme val="minor"/>
    </font>
    <font>
      <vertAlign val="subscript"/>
      <sz val="11"/>
      <color rgb="FF00B0F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vertAlign val="subscript"/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vertAlign val="subscript"/>
      <sz val="9"/>
      <name val="Calibri"/>
      <family val="2"/>
      <scheme val="minor"/>
    </font>
    <font>
      <vertAlign val="subscript"/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12"/>
      <color rgb="FF222222"/>
      <name val="Arial"/>
      <family val="2"/>
    </font>
    <font>
      <sz val="9"/>
      <color theme="1"/>
      <name val="Calibri"/>
      <family val="2"/>
      <scheme val="minor"/>
    </font>
    <font>
      <vertAlign val="subscript"/>
      <sz val="9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B9C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rgb="FF00B050"/>
      </left>
      <right/>
      <top style="thick">
        <color rgb="FF00B050"/>
      </top>
      <bottom/>
      <diagonal/>
    </border>
    <border>
      <left/>
      <right style="thick">
        <color rgb="FF00B050"/>
      </right>
      <top style="thick">
        <color rgb="FF00B050"/>
      </top>
      <bottom/>
      <diagonal/>
    </border>
    <border>
      <left style="thick">
        <color rgb="FF00B050"/>
      </left>
      <right/>
      <top/>
      <bottom/>
      <diagonal/>
    </border>
    <border>
      <left/>
      <right style="thick">
        <color rgb="FF00B050"/>
      </right>
      <top/>
      <bottom/>
      <diagonal/>
    </border>
    <border>
      <left style="thick">
        <color rgb="FF00B050"/>
      </left>
      <right/>
      <top/>
      <bottom style="thick">
        <color rgb="FF00B050"/>
      </bottom>
      <diagonal/>
    </border>
    <border>
      <left/>
      <right style="thick">
        <color rgb="FF00B050"/>
      </right>
      <top/>
      <bottom style="thick">
        <color rgb="FF00B050"/>
      </bottom>
      <diagonal/>
    </border>
    <border>
      <left style="thick">
        <color rgb="FF00B0F0"/>
      </left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ck">
        <color rgb="FF00B0F0"/>
      </left>
      <right/>
      <top style="thick">
        <color rgb="FF00B0F0"/>
      </top>
      <bottom/>
      <diagonal/>
    </border>
    <border>
      <left/>
      <right style="thick">
        <color rgb="FF00B0F0"/>
      </right>
      <top style="thick">
        <color rgb="FF00B0F0"/>
      </top>
      <bottom/>
      <diagonal/>
    </border>
    <border>
      <left style="thick">
        <color rgb="FF00B0F0"/>
      </left>
      <right/>
      <top/>
      <bottom/>
      <diagonal/>
    </border>
    <border>
      <left/>
      <right style="thick">
        <color rgb="FF00B0F0"/>
      </right>
      <top/>
      <bottom/>
      <diagonal/>
    </border>
    <border>
      <left style="thick">
        <color rgb="FF00B0F0"/>
      </left>
      <right/>
      <top/>
      <bottom style="thick">
        <color rgb="FF00B0F0"/>
      </bottom>
      <diagonal/>
    </border>
    <border>
      <left/>
      <right style="thick">
        <color rgb="FF00B0F0"/>
      </right>
      <top/>
      <bottom style="thick">
        <color rgb="FF00B0F0"/>
      </bottom>
      <diagonal/>
    </border>
    <border>
      <left style="thick">
        <color rgb="FF00B0F0"/>
      </left>
      <right style="thick">
        <color rgb="FF00B0F0"/>
      </right>
      <top style="thick">
        <color rgb="FF00B0F0"/>
      </top>
      <bottom/>
      <diagonal/>
    </border>
    <border>
      <left style="thick">
        <color rgb="FF00B0F0"/>
      </left>
      <right style="thick">
        <color rgb="FF00B0F0"/>
      </right>
      <top/>
      <bottom/>
      <diagonal/>
    </border>
    <border>
      <left style="thick">
        <color rgb="FF00B0F0"/>
      </left>
      <right style="thick">
        <color rgb="FF00B0F0"/>
      </right>
      <top/>
      <bottom style="thick">
        <color rgb="FF00B0F0"/>
      </bottom>
      <diagonal/>
    </border>
    <border>
      <left style="thick">
        <color rgb="FFFFC000"/>
      </left>
      <right style="thick">
        <color rgb="FFFFC000"/>
      </right>
      <top style="thick">
        <color rgb="FFFFC000"/>
      </top>
      <bottom style="thick">
        <color rgb="FFFFC000"/>
      </bottom>
      <diagonal/>
    </border>
    <border>
      <left style="thick">
        <color rgb="FFFFC000"/>
      </left>
      <right/>
      <top style="thick">
        <color rgb="FFFFC000"/>
      </top>
      <bottom/>
      <diagonal/>
    </border>
    <border>
      <left/>
      <right style="thick">
        <color rgb="FFFFC000"/>
      </right>
      <top style="thick">
        <color rgb="FFFFC000"/>
      </top>
      <bottom/>
      <diagonal/>
    </border>
    <border>
      <left style="thick">
        <color rgb="FFFFC000"/>
      </left>
      <right/>
      <top/>
      <bottom/>
      <diagonal/>
    </border>
    <border>
      <left/>
      <right style="thick">
        <color rgb="FFFFC000"/>
      </right>
      <top/>
      <bottom/>
      <diagonal/>
    </border>
    <border>
      <left style="thick">
        <color rgb="FFFFC000"/>
      </left>
      <right/>
      <top/>
      <bottom style="thick">
        <color rgb="FFFFC000"/>
      </bottom>
      <diagonal/>
    </border>
    <border>
      <left/>
      <right style="thick">
        <color rgb="FFFFC000"/>
      </right>
      <top/>
      <bottom style="thick">
        <color rgb="FFFFC000"/>
      </bottom>
      <diagonal/>
    </border>
    <border>
      <left style="thick">
        <color rgb="FFFFC000"/>
      </left>
      <right style="thick">
        <color rgb="FFFFC000"/>
      </right>
      <top style="thick">
        <color rgb="FFFFC000"/>
      </top>
      <bottom/>
      <diagonal/>
    </border>
    <border>
      <left style="thick">
        <color rgb="FFFFC000"/>
      </left>
      <right style="thick">
        <color rgb="FFFFC000"/>
      </right>
      <top/>
      <bottom/>
      <diagonal/>
    </border>
    <border>
      <left style="thick">
        <color rgb="FFFFC000"/>
      </left>
      <right style="thick">
        <color rgb="FFFFC000"/>
      </right>
      <top/>
      <bottom style="thick">
        <color rgb="FFFFC000"/>
      </bottom>
      <diagonal/>
    </border>
    <border>
      <left style="thin">
        <color indexed="64"/>
      </left>
      <right/>
      <top style="thick">
        <color rgb="FFFFC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rgb="FF00B0F0"/>
      </left>
      <right/>
      <top style="thick">
        <color rgb="FF00B0F0"/>
      </top>
      <bottom style="thick">
        <color rgb="FF00B0F0"/>
      </bottom>
      <diagonal/>
    </border>
    <border>
      <left/>
      <right style="thick">
        <color rgb="FF00B0F0"/>
      </right>
      <top style="thick">
        <color rgb="FF00B0F0"/>
      </top>
      <bottom style="thick">
        <color rgb="FF00B0F0"/>
      </bottom>
      <diagonal/>
    </border>
  </borders>
  <cellStyleXfs count="4">
    <xf numFmtId="0" fontId="0" fillId="0" borderId="0"/>
    <xf numFmtId="0" fontId="12" fillId="6" borderId="0" applyNumberFormat="0" applyBorder="0" applyAlignment="0" applyProtection="0"/>
    <xf numFmtId="0" fontId="13" fillId="7" borderId="0" applyNumberFormat="0" applyBorder="0" applyAlignment="0" applyProtection="0"/>
    <xf numFmtId="0" fontId="20" fillId="10" borderId="0" applyNumberFormat="0" applyBorder="0" applyAlignment="0" applyProtection="0"/>
  </cellStyleXfs>
  <cellXfs count="144">
    <xf numFmtId="0" fontId="0" fillId="0" borderId="0" xfId="0"/>
    <xf numFmtId="0" fontId="0" fillId="0" borderId="0" xfId="0" quotePrefix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quotePrefix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/>
    <xf numFmtId="0" fontId="1" fillId="2" borderId="0" xfId="0" applyFont="1" applyFill="1" applyAlignment="1">
      <alignment horizontal="center" vertical="center"/>
    </xf>
    <xf numFmtId="165" fontId="0" fillId="0" borderId="0" xfId="0" applyNumberFormat="1"/>
    <xf numFmtId="165" fontId="0" fillId="0" borderId="0" xfId="0" applyNumberFormat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3" fillId="7" borderId="0" xfId="2"/>
    <xf numFmtId="0" fontId="13" fillId="7" borderId="0" xfId="2" quotePrefix="1"/>
    <xf numFmtId="0" fontId="13" fillId="7" borderId="0" xfId="2" applyBorder="1"/>
    <xf numFmtId="0" fontId="16" fillId="0" borderId="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16" fillId="0" borderId="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0" fontId="16" fillId="0" borderId="37" xfId="0" applyFont="1" applyBorder="1"/>
    <xf numFmtId="0" fontId="0" fillId="0" borderId="29" xfId="0" applyBorder="1"/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9" xfId="0" applyBorder="1"/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0" fillId="10" borderId="0" xfId="3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/>
    <xf numFmtId="0" fontId="0" fillId="0" borderId="22" xfId="0" applyBorder="1"/>
    <xf numFmtId="0" fontId="0" fillId="0" borderId="8" xfId="0" applyBorder="1"/>
    <xf numFmtId="0" fontId="0" fillId="0" borderId="9" xfId="0" applyBorder="1"/>
    <xf numFmtId="0" fontId="0" fillId="0" borderId="4" xfId="0" applyBorder="1"/>
    <xf numFmtId="0" fontId="0" fillId="0" borderId="0" xfId="0" applyAlignment="1">
      <alignment vertical="center"/>
    </xf>
    <xf numFmtId="0" fontId="0" fillId="9" borderId="18" xfId="0" applyFill="1" applyBorder="1" applyAlignment="1">
      <alignment horizontal="center" vertical="center" wrapText="1"/>
    </xf>
    <xf numFmtId="0" fontId="0" fillId="9" borderId="19" xfId="0" applyFill="1" applyBorder="1" applyAlignment="1">
      <alignment horizontal="center" vertical="center" wrapText="1"/>
    </xf>
    <xf numFmtId="0" fontId="0" fillId="9" borderId="20" xfId="0" applyFill="1" applyBorder="1" applyAlignment="1">
      <alignment horizontal="center" vertical="center" wrapText="1"/>
    </xf>
    <xf numFmtId="0" fontId="0" fillId="9" borderId="21" xfId="0" applyFill="1" applyBorder="1" applyAlignment="1">
      <alignment horizontal="center" vertical="center" wrapText="1"/>
    </xf>
    <xf numFmtId="0" fontId="0" fillId="9" borderId="22" xfId="0" applyFill="1" applyBorder="1" applyAlignment="1">
      <alignment horizontal="center" vertical="center" wrapText="1"/>
    </xf>
    <xf numFmtId="0" fontId="0" fillId="9" borderId="23" xfId="0" applyFill="1" applyBorder="1" applyAlignment="1">
      <alignment horizontal="center" vertical="center" wrapText="1"/>
    </xf>
    <xf numFmtId="0" fontId="16" fillId="9" borderId="0" xfId="0" applyFont="1" applyFill="1" applyAlignment="1">
      <alignment horizontal="center" vertical="center"/>
    </xf>
    <xf numFmtId="0" fontId="0" fillId="9" borderId="48" xfId="0" applyFill="1" applyBorder="1" applyAlignment="1">
      <alignment horizontal="center" vertical="center"/>
    </xf>
    <xf numFmtId="0" fontId="0" fillId="9" borderId="49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17" fillId="9" borderId="1" xfId="0" applyFont="1" applyFill="1" applyBorder="1" applyAlignment="1">
      <alignment horizontal="center" vertical="center" wrapText="1"/>
    </xf>
    <xf numFmtId="0" fontId="17" fillId="9" borderId="2" xfId="0" applyFont="1" applyFill="1" applyBorder="1" applyAlignment="1">
      <alignment horizontal="center" vertical="center" wrapText="1"/>
    </xf>
    <xf numFmtId="0" fontId="17" fillId="9" borderId="3" xfId="0" applyFont="1" applyFill="1" applyBorder="1" applyAlignment="1">
      <alignment horizontal="center" vertical="center" wrapText="1"/>
    </xf>
    <xf numFmtId="0" fontId="22" fillId="9" borderId="24" xfId="0" applyFont="1" applyFill="1" applyBorder="1" applyAlignment="1">
      <alignment horizontal="center" vertical="center"/>
    </xf>
    <xf numFmtId="0" fontId="22" fillId="9" borderId="25" xfId="0" applyFont="1" applyFill="1" applyBorder="1" applyAlignment="1">
      <alignment horizontal="center" vertical="center"/>
    </xf>
    <xf numFmtId="0" fontId="22" fillId="9" borderId="26" xfId="0" applyFont="1" applyFill="1" applyBorder="1" applyAlignment="1">
      <alignment horizontal="center" vertical="center"/>
    </xf>
    <xf numFmtId="0" fontId="22" fillId="9" borderId="24" xfId="0" applyFont="1" applyFill="1" applyBorder="1" applyAlignment="1">
      <alignment horizontal="center" vertical="center" wrapText="1"/>
    </xf>
    <xf numFmtId="0" fontId="22" fillId="9" borderId="25" xfId="0" applyFont="1" applyFill="1" applyBorder="1" applyAlignment="1">
      <alignment horizontal="center" vertical="center" wrapText="1"/>
    </xf>
    <xf numFmtId="0" fontId="22" fillId="9" borderId="26" xfId="0" applyFont="1" applyFill="1" applyBorder="1" applyAlignment="1">
      <alignment horizontal="center" vertical="center" wrapText="1"/>
    </xf>
    <xf numFmtId="0" fontId="16" fillId="9" borderId="48" xfId="0" applyFont="1" applyFill="1" applyBorder="1" applyAlignment="1">
      <alignment horizontal="center" vertical="center"/>
    </xf>
    <xf numFmtId="0" fontId="16" fillId="9" borderId="49" xfId="0" applyFont="1" applyFill="1" applyBorder="1" applyAlignment="1">
      <alignment horizontal="center" vertical="center"/>
    </xf>
    <xf numFmtId="0" fontId="17" fillId="9" borderId="24" xfId="0" applyFont="1" applyFill="1" applyBorder="1" applyAlignment="1">
      <alignment horizontal="center" vertical="center" wrapText="1"/>
    </xf>
    <xf numFmtId="0" fontId="17" fillId="9" borderId="25" xfId="0" applyFont="1" applyFill="1" applyBorder="1" applyAlignment="1">
      <alignment horizontal="center" vertical="center" wrapText="1"/>
    </xf>
    <xf numFmtId="0" fontId="17" fillId="9" borderId="2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8" borderId="0" xfId="0" applyFill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164" fontId="9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7" fillId="9" borderId="5" xfId="0" applyFont="1" applyFill="1" applyBorder="1" applyAlignment="1">
      <alignment horizontal="center" vertical="center" wrapText="1"/>
    </xf>
    <xf numFmtId="0" fontId="17" fillId="9" borderId="34" xfId="0" applyFont="1" applyFill="1" applyBorder="1" applyAlignment="1">
      <alignment horizontal="center" vertical="center" wrapText="1"/>
    </xf>
    <xf numFmtId="0" fontId="17" fillId="9" borderId="35" xfId="0" applyFont="1" applyFill="1" applyBorder="1" applyAlignment="1">
      <alignment horizontal="center" vertical="center" wrapText="1"/>
    </xf>
    <xf numFmtId="0" fontId="17" fillId="9" borderId="36" xfId="0" applyFont="1" applyFill="1" applyBorder="1" applyAlignment="1">
      <alignment horizontal="center" vertical="center" wrapText="1"/>
    </xf>
    <xf numFmtId="0" fontId="0" fillId="0" borderId="5" xfId="0" quotePrefix="1" applyBorder="1" applyAlignment="1">
      <alignment horizontal="center" vertical="center"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quotePrefix="1" applyBorder="1" applyAlignment="1">
      <alignment horizontal="center" vertical="center" wrapText="1"/>
    </xf>
    <xf numFmtId="0" fontId="0" fillId="0" borderId="10" xfId="0" quotePrefix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9" borderId="11" xfId="0" applyFill="1" applyBorder="1" applyAlignment="1">
      <alignment horizontal="center" vertical="center" wrapText="1"/>
    </xf>
    <xf numFmtId="0" fontId="0" fillId="9" borderId="12" xfId="0" applyFill="1" applyBorder="1" applyAlignment="1">
      <alignment horizontal="center" vertical="center" wrapText="1"/>
    </xf>
    <xf numFmtId="0" fontId="0" fillId="9" borderId="13" xfId="0" applyFill="1" applyBorder="1" applyAlignment="1">
      <alignment horizontal="center" vertical="center" wrapText="1"/>
    </xf>
    <xf numFmtId="0" fontId="0" fillId="9" borderId="14" xfId="0" applyFill="1" applyBorder="1" applyAlignment="1">
      <alignment horizontal="center" vertical="center" wrapText="1"/>
    </xf>
    <xf numFmtId="0" fontId="0" fillId="9" borderId="15" xfId="0" applyFill="1" applyBorder="1" applyAlignment="1">
      <alignment horizontal="center" vertical="center" wrapText="1"/>
    </xf>
    <xf numFmtId="0" fontId="0" fillId="9" borderId="16" xfId="0" applyFill="1" applyBorder="1" applyAlignment="1">
      <alignment horizontal="center" vertical="center" wrapText="1"/>
    </xf>
    <xf numFmtId="0" fontId="17" fillId="9" borderId="4" xfId="0" applyFont="1" applyFill="1" applyBorder="1" applyAlignment="1">
      <alignment horizontal="center" vertical="center" wrapText="1"/>
    </xf>
    <xf numFmtId="0" fontId="0" fillId="9" borderId="28" xfId="0" applyFill="1" applyBorder="1" applyAlignment="1">
      <alignment horizontal="center" vertical="center" wrapText="1"/>
    </xf>
    <xf numFmtId="0" fontId="0" fillId="9" borderId="29" xfId="0" applyFill="1" applyBorder="1" applyAlignment="1">
      <alignment horizontal="center" vertical="center" wrapText="1"/>
    </xf>
    <xf numFmtId="0" fontId="0" fillId="9" borderId="30" xfId="0" applyFill="1" applyBorder="1" applyAlignment="1">
      <alignment horizontal="center" vertical="center" wrapText="1"/>
    </xf>
    <xf numFmtId="0" fontId="0" fillId="9" borderId="31" xfId="0" applyFill="1" applyBorder="1" applyAlignment="1">
      <alignment horizontal="center" vertical="center" wrapText="1"/>
    </xf>
    <xf numFmtId="0" fontId="0" fillId="9" borderId="32" xfId="0" applyFill="1" applyBorder="1" applyAlignment="1">
      <alignment horizontal="center" vertical="center" wrapText="1"/>
    </xf>
    <xf numFmtId="0" fontId="0" fillId="9" borderId="33" xfId="0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164" fontId="1" fillId="2" borderId="0" xfId="0" applyNumberFormat="1" applyFont="1" applyFill="1" applyAlignment="1">
      <alignment horizontal="center" vertical="center" wrapText="1"/>
    </xf>
    <xf numFmtId="2" fontId="0" fillId="0" borderId="0" xfId="0" applyNumberFormat="1" applyBorder="1" applyAlignment="1">
      <alignment horizontal="center" vertical="center"/>
    </xf>
    <xf numFmtId="165" fontId="5" fillId="0" borderId="0" xfId="0" applyNumberFormat="1" applyFont="1" applyBorder="1" applyAlignment="1">
      <alignment horizontal="center" vertical="center"/>
    </xf>
    <xf numFmtId="165" fontId="9" fillId="0" borderId="0" xfId="0" applyNumberFormat="1" applyFont="1" applyBorder="1" applyAlignment="1">
      <alignment horizontal="center" vertical="center"/>
    </xf>
    <xf numFmtId="165" fontId="12" fillId="6" borderId="0" xfId="1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5" fontId="9" fillId="0" borderId="41" xfId="0" applyNumberFormat="1" applyFont="1" applyBorder="1" applyAlignment="1">
      <alignment horizontal="center" vertical="center"/>
    </xf>
    <xf numFmtId="165" fontId="9" fillId="0" borderId="42" xfId="0" applyNumberFormat="1" applyFont="1" applyBorder="1" applyAlignment="1">
      <alignment horizontal="center" vertical="center"/>
    </xf>
    <xf numFmtId="165" fontId="10" fillId="0" borderId="0" xfId="0" applyNumberFormat="1" applyFont="1" applyBorder="1" applyAlignment="1">
      <alignment horizontal="center" vertical="center"/>
    </xf>
    <xf numFmtId="2" fontId="5" fillId="0" borderId="0" xfId="0" applyNumberFormat="1" applyFont="1" applyBorder="1" applyAlignment="1">
      <alignment horizontal="center" vertical="center"/>
    </xf>
    <xf numFmtId="2" fontId="10" fillId="0" borderId="0" xfId="0" applyNumberFormat="1" applyFont="1" applyBorder="1" applyAlignment="1">
      <alignment horizontal="center" vertical="center"/>
    </xf>
    <xf numFmtId="165" fontId="9" fillId="0" borderId="40" xfId="0" applyNumberFormat="1" applyFont="1" applyBorder="1" applyAlignment="1">
      <alignment horizontal="center" vertical="center"/>
    </xf>
    <xf numFmtId="165" fontId="13" fillId="7" borderId="0" xfId="2" applyNumberFormat="1" applyBorder="1" applyAlignment="1">
      <alignment horizontal="center" vertical="center"/>
    </xf>
    <xf numFmtId="165" fontId="13" fillId="7" borderId="0" xfId="2" applyNumberFormat="1" applyAlignment="1">
      <alignment horizontal="center"/>
    </xf>
    <xf numFmtId="165" fontId="9" fillId="0" borderId="47" xfId="0" applyNumberFormat="1" applyFont="1" applyBorder="1" applyAlignment="1">
      <alignment horizontal="center" vertical="center"/>
    </xf>
    <xf numFmtId="165" fontId="9" fillId="0" borderId="46" xfId="0" applyNumberFormat="1" applyFont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165" fontId="9" fillId="0" borderId="38" xfId="0" applyNumberFormat="1" applyFont="1" applyBorder="1" applyAlignment="1">
      <alignment horizontal="center" vertical="center"/>
    </xf>
    <xf numFmtId="165" fontId="9" fillId="0" borderId="39" xfId="0" applyNumberFormat="1" applyFont="1" applyBorder="1" applyAlignment="1">
      <alignment horizontal="center" vertical="center"/>
    </xf>
    <xf numFmtId="0" fontId="20" fillId="10" borderId="0" xfId="3" applyAlignment="1">
      <alignment horizontal="center" vertical="center" wrapText="1"/>
    </xf>
    <xf numFmtId="165" fontId="9" fillId="0" borderId="44" xfId="0" applyNumberFormat="1" applyFont="1" applyBorder="1" applyAlignment="1">
      <alignment horizontal="center" vertical="center"/>
    </xf>
    <xf numFmtId="165" fontId="9" fillId="0" borderId="45" xfId="0" applyNumberFormat="1" applyFont="1" applyBorder="1" applyAlignment="1">
      <alignment horizontal="center" vertical="center"/>
    </xf>
    <xf numFmtId="165" fontId="9" fillId="0" borderId="43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3" fillId="7" borderId="0" xfId="2" applyAlignment="1">
      <alignment horizontal="center"/>
    </xf>
  </cellXfs>
  <cellStyles count="4">
    <cellStyle name="Insatisfaisant" xfId="1" builtinId="27"/>
    <cellStyle name="Neutre" xfId="3" builtinId="28"/>
    <cellStyle name="Normal" xfId="0" builtinId="0"/>
    <cellStyle name="Satisfaisant" xfId="2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'Tableau récapitulatif'!$C$2</c:f>
              <c:strCache>
                <c:ptCount val="1"/>
                <c:pt idx="0">
                  <c:v>Eo1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'Tableau récapitulatif'!$B$3:$B$102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xVal>
          <c:yVal>
            <c:numRef>
              <c:f>'Tableau récapitulatif'!$C$3:$C$102</c:f>
              <c:numCache>
                <c:formatCode>0.00000000</c:formatCode>
                <c:ptCount val="100"/>
                <c:pt idx="0" formatCode="0.000000000">
                  <c:v>0.27895364315138776</c:v>
                </c:pt>
                <c:pt idx="1">
                  <c:v>0.26243675698952112</c:v>
                </c:pt>
                <c:pt idx="2">
                  <c:v>0.2451055667572353</c:v>
                </c:pt>
                <c:pt idx="3">
                  <c:v>0.22721044364081375</c:v>
                </c:pt>
                <c:pt idx="4">
                  <c:v>0.2090670486451314</c:v>
                </c:pt>
                <c:pt idx="5">
                  <c:v>0.19103309243927291</c:v>
                </c:pt>
                <c:pt idx="6">
                  <c:v>0.1734739076194439</c:v>
                </c:pt>
                <c:pt idx="7">
                  <c:v>0.15672377330132412</c:v>
                </c:pt>
                <c:pt idx="8">
                  <c:v>0.14105229339730224</c:v>
                </c:pt>
                <c:pt idx="9">
                  <c:v>0.12664368551351549</c:v>
                </c:pt>
                <c:pt idx="10">
                  <c:v>0.11359218593407167</c:v>
                </c:pt>
                <c:pt idx="11">
                  <c:v>0.10191147865453276</c:v>
                </c:pt>
                <c:pt idx="12">
                  <c:v>9.1552691647748305E-2</c:v>
                </c:pt>
                <c:pt idx="13">
                  <c:v>8.2424988629377055E-2</c:v>
                </c:pt>
                <c:pt idx="14">
                  <c:v>7.4414322746939973E-2</c:v>
                </c:pt>
                <c:pt idx="15">
                  <c:v>6.7398098639376944E-2</c:v>
                </c:pt>
                <c:pt idx="16">
                  <c:v>6.1255281244440699E-2</c:v>
                </c:pt>
                <c:pt idx="17">
                  <c:v>5.5872532976751335E-2</c:v>
                </c:pt>
                <c:pt idx="18">
                  <c:v>5.1147352601031502E-2</c:v>
                </c:pt>
                <c:pt idx="19">
                  <c:v>4.6989181616334724E-2</c:v>
                </c:pt>
                <c:pt idx="20">
                  <c:v>4.3319260874148814E-2</c:v>
                </c:pt>
                <c:pt idx="21">
                  <c:v>4.0069800245792056E-2</c:v>
                </c:pt>
                <c:pt idx="22">
                  <c:v>3.7182832312130834E-2</c:v>
                </c:pt>
                <c:pt idx="23">
                  <c:v>3.4608976732252057E-2</c:v>
                </c:pt>
                <c:pt idx="24">
                  <c:v>3.2306242893264253E-2</c:v>
                </c:pt>
                <c:pt idx="25">
                  <c:v>3.0238934899601545E-2</c:v>
                </c:pt>
                <c:pt idx="26">
                  <c:v>2.8376684528613045E-2</c:v>
                </c:pt>
                <c:pt idx="27">
                  <c:v>2.669361593874589E-2</c:v>
                </c:pt>
                <c:pt idx="28">
                  <c:v>2.5167634485394257E-2</c:v>
                </c:pt>
                <c:pt idx="29">
                  <c:v>2.377982680637275E-2</c:v>
                </c:pt>
                <c:pt idx="30">
                  <c:v>2.2513957707148216E-2</c:v>
                </c:pt>
                <c:pt idx="31">
                  <c:v>2.1356049654034957E-2</c:v>
                </c:pt>
                <c:pt idx="32">
                  <c:v>2.0294031888716379E-2</c:v>
                </c:pt>
                <c:pt idx="33">
                  <c:v>1.9317447746916239E-2</c:v>
                </c:pt>
                <c:pt idx="34">
                  <c:v>1.841721039100306E-2</c:v>
                </c:pt>
                <c:pt idx="35">
                  <c:v>1.7585398695600538E-2</c:v>
                </c:pt>
                <c:pt idx="36">
                  <c:v>1.6815086388783762E-2</c:v>
                </c:pt>
                <c:pt idx="37">
                  <c:v>1.6100198729104578E-2</c:v>
                </c:pt>
                <c:pt idx="38">
                  <c:v>1.5435391995443954E-2</c:v>
                </c:pt>
                <c:pt idx="39">
                  <c:v>1.481595189920531E-2</c:v>
                </c:pt>
                <c:pt idx="40">
                  <c:v>1.4237707717645532E-2</c:v>
                </c:pt>
                <c:pt idx="41">
                  <c:v>1.3696959514601847E-2</c:v>
                </c:pt>
                <c:pt idx="42">
                  <c:v>1.3190416280403638E-2</c:v>
                </c:pt>
                <c:pt idx="43">
                  <c:v>1.2715143203920002E-2</c:v>
                </c:pt>
                <c:pt idx="44">
                  <c:v>1.2268516601522544E-2</c:v>
                </c:pt>
                <c:pt idx="45">
                  <c:v>1.1848185282860895E-2</c:v>
                </c:pt>
                <c:pt idx="46">
                  <c:v>1.1452037342211186E-2</c:v>
                </c:pt>
                <c:pt idx="47">
                  <c:v>1.107817153535145E-2</c:v>
                </c:pt>
                <c:pt idx="48">
                  <c:v>1.0724872542451904E-2</c:v>
                </c:pt>
                <c:pt idx="49">
                  <c:v>1.0390589533042669E-2</c:v>
                </c:pt>
                <c:pt idx="50">
                  <c:v>1.0073917544362048E-2</c:v>
                </c:pt>
                <c:pt idx="51">
                  <c:v>9.7735812630432052E-3</c:v>
                </c:pt>
                <c:pt idx="52">
                  <c:v>9.4884208652039337E-3</c:v>
                </c:pt>
                <c:pt idx="53">
                  <c:v>9.2173796240241791E-3</c:v>
                </c:pt>
                <c:pt idx="54">
                  <c:v>8.9594930388259709E-3</c:v>
                </c:pt>
                <c:pt idx="55">
                  <c:v>8.7138792771317437E-3</c:v>
                </c:pt>
                <c:pt idx="56">
                  <c:v>8.4797307524890134E-3</c:v>
                </c:pt>
                <c:pt idx="57">
                  <c:v>8.25630668708556E-3</c:v>
                </c:pt>
                <c:pt idx="58">
                  <c:v>8.0429265302173845E-3</c:v>
                </c:pt>
                <c:pt idx="59">
                  <c:v>7.8389641222285471E-3</c:v>
                </c:pt>
                <c:pt idx="60">
                  <c:v>7.6438425092055741E-3</c:v>
                </c:pt>
                <c:pt idx="61">
                  <c:v>7.4570293269623725E-3</c:v>
                </c:pt>
                <c:pt idx="62">
                  <c:v>7.2780326840916681E-3</c:v>
                </c:pt>
                <c:pt idx="63">
                  <c:v>7.1063974834142908E-3</c:v>
                </c:pt>
                <c:pt idx="64">
                  <c:v>6.9417021292991965E-3</c:v>
                </c:pt>
                <c:pt idx="65">
                  <c:v>6.7835555752794952E-3</c:v>
                </c:pt>
                <c:pt idx="66">
                  <c:v>6.6315946723404075E-3</c:v>
                </c:pt>
                <c:pt idx="67">
                  <c:v>6.4854817833584297E-3</c:v>
                </c:pt>
                <c:pt idx="68">
                  <c:v>6.3449026335581941E-3</c:v>
                </c:pt>
                <c:pt idx="69">
                  <c:v>6.2095643706317647E-3</c:v>
                </c:pt>
                <c:pt idx="70">
                  <c:v>6.0791938114264374E-3</c:v>
                </c:pt>
                <c:pt idx="71">
                  <c:v>5.9535358549273948E-3</c:v>
                </c:pt>
                <c:pt idx="72">
                  <c:v>5.8323520437054566E-3</c:v>
                </c:pt>
                <c:pt idx="73">
                  <c:v>5.7154192581217057E-3</c:v>
                </c:pt>
                <c:pt idx="74">
                  <c:v>5.6025285294264643E-3</c:v>
                </c:pt>
                <c:pt idx="75">
                  <c:v>5.4934839594977499E-3</c:v>
                </c:pt>
                <c:pt idx="76">
                  <c:v>5.3881017363685861E-3</c:v>
                </c:pt>
                <c:pt idx="77">
                  <c:v>5.2862092359197083E-3</c:v>
                </c:pt>
                <c:pt idx="78">
                  <c:v>5.1876442011899128E-3</c:v>
                </c:pt>
                <c:pt idx="79">
                  <c:v>5.0922539916995789E-3</c:v>
                </c:pt>
                <c:pt idx="80">
                  <c:v>4.999894896012433E-3</c:v>
                </c:pt>
                <c:pt idx="81">
                  <c:v>4.9104315014905338E-3</c:v>
                </c:pt>
                <c:pt idx="82">
                  <c:v>4.823736115841212E-3</c:v>
                </c:pt>
                <c:pt idx="83">
                  <c:v>4.739688235623098E-3</c:v>
                </c:pt>
                <c:pt idx="84">
                  <c:v>4.6581740573811278E-3</c:v>
                </c:pt>
                <c:pt idx="85">
                  <c:v>4.5790860275254789E-3</c:v>
                </c:pt>
                <c:pt idx="86">
                  <c:v>4.5023224274645555E-3</c:v>
                </c:pt>
                <c:pt idx="87">
                  <c:v>4.4277869908526677E-3</c:v>
                </c:pt>
                <c:pt idx="88">
                  <c:v>4.3553885501252144E-3</c:v>
                </c:pt>
                <c:pt idx="89">
                  <c:v>4.285040709771904E-3</c:v>
                </c:pt>
                <c:pt idx="90">
                  <c:v>4.2166615440465171E-3</c:v>
                </c:pt>
                <c:pt idx="91">
                  <c:v>4.1501733170328844E-3</c:v>
                </c:pt>
                <c:pt idx="92">
                  <c:v>4.0855022231846621E-3</c:v>
                </c:pt>
                <c:pt idx="93">
                  <c:v>4.022578146633665E-3</c:v>
                </c:pt>
                <c:pt idx="94">
                  <c:v>3.9613344377202268E-3</c:v>
                </c:pt>
                <c:pt idx="95">
                  <c:v>3.9017077053415568E-3</c:v>
                </c:pt>
                <c:pt idx="96">
                  <c:v>3.8436376238421342E-3</c:v>
                </c:pt>
                <c:pt idx="97">
                  <c:v>3.7870667532851842E-3</c:v>
                </c:pt>
                <c:pt idx="98">
                  <c:v>3.7319403720481792E-3</c:v>
                </c:pt>
                <c:pt idx="99">
                  <c:v>3.678206320778542E-3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01-4E15-B352-9A19DDBE37B7}"/>
            </c:ext>
          </c:extLst>
        </c:ser>
        <c:ser>
          <c:idx val="1"/>
          <c:order val="1"/>
          <c:tx>
            <c:strRef>
              <c:f>'Tableau récapitulatif'!$D$2</c:f>
              <c:strCache>
                <c:ptCount val="1"/>
                <c:pt idx="0">
                  <c:v>Eo2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'Tableau récapitulatif'!$B$3:$B$102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xVal>
          <c:yVal>
            <c:numRef>
              <c:f>'Tableau récapitulatif'!$D$3:$D$102</c:f>
              <c:numCache>
                <c:formatCode>0.00000000</c:formatCode>
                <c:ptCount val="100"/>
                <c:pt idx="0">
                  <c:v>2.4704670478756258E-2</c:v>
                </c:pt>
                <c:pt idx="1">
                  <c:v>2.3440633080790953E-2</c:v>
                </c:pt>
                <c:pt idx="2">
                  <c:v>2.2283169998750969E-2</c:v>
                </c:pt>
                <c:pt idx="3">
                  <c:v>2.1218885696685414E-2</c:v>
                </c:pt>
                <c:pt idx="4">
                  <c:v>2.0236323101298515E-2</c:v>
                </c:pt>
                <c:pt idx="5">
                  <c:v>1.9325746969485826E-2</c:v>
                </c:pt>
                <c:pt idx="6">
                  <c:v>1.847895488975957E-2</c:v>
                </c:pt>
                <c:pt idx="7">
                  <c:v>1.7689093656207987E-2</c:v>
                </c:pt>
                <c:pt idx="8">
                  <c:v>1.6950468385985889E-2</c:v>
                </c:pt>
                <c:pt idx="9">
                  <c:v>1.625834442622703E-2</c:v>
                </c:pt>
                <c:pt idx="10">
                  <c:v>1.5608752613429987E-2</c:v>
                </c:pt>
                <c:pt idx="11">
                  <c:v>1.4998312517138434E-2</c:v>
                </c:pt>
                <c:pt idx="12">
                  <c:v>1.4424085407755539E-2</c:v>
                </c:pt>
                <c:pt idx="13">
                  <c:v>1.3883461884833869E-2</c:v>
                </c:pt>
                <c:pt idx="14">
                  <c:v>1.3374082348965952E-2</c:v>
                </c:pt>
                <c:pt idx="15">
                  <c:v>1.2893784260004716E-2</c:v>
                </c:pt>
                <c:pt idx="16">
                  <c:v>1.2440568783330519E-2</c:v>
                </c:pt>
                <c:pt idx="17">
                  <c:v>1.2012580106243828E-2</c:v>
                </c:pt>
                <c:pt idx="18">
                  <c:v>1.1608092283897298E-2</c:v>
                </c:pt>
                <c:pt idx="19">
                  <c:v>1.1225500139733674E-2</c:v>
                </c:pt>
                <c:pt idx="20">
                  <c:v>1.0863312105951661E-2</c:v>
                </c:pt>
                <c:pt idx="21">
                  <c:v>1.052014384758322E-2</c:v>
                </c:pt>
                <c:pt idx="22">
                  <c:v>1.0194712118901807E-2</c:v>
                </c:pt>
                <c:pt idx="23">
                  <c:v>9.8858286478964996E-3</c:v>
                </c:pt>
                <c:pt idx="24">
                  <c:v>9.5923940232193021E-3</c:v>
                </c:pt>
                <c:pt idx="25">
                  <c:v>9.3133916362856499E-3</c:v>
                </c:pt>
                <c:pt idx="26">
                  <c:v>9.0478817545212691E-3</c:v>
                </c:pt>
                <c:pt idx="27">
                  <c:v>8.7949957979923787E-3</c:v>
                </c:pt>
                <c:pt idx="28">
                  <c:v>8.55393087673436E-3</c:v>
                </c:pt>
                <c:pt idx="29">
                  <c:v>8.3239446284085698E-3</c:v>
                </c:pt>
                <c:pt idx="30">
                  <c:v>8.1043503794718669E-3</c:v>
                </c:pt>
                <c:pt idx="31">
                  <c:v>7.894512639411596E-3</c:v>
                </c:pt>
                <c:pt idx="32">
                  <c:v>7.6938429271093374E-3</c:v>
                </c:pt>
                <c:pt idx="33">
                  <c:v>7.5017959207978394E-3</c:v>
                </c:pt>
                <c:pt idx="34">
                  <c:v>7.317865917899246E-3</c:v>
                </c:pt>
                <c:pt idx="35">
                  <c:v>7.1415835877683539E-3</c:v>
                </c:pt>
                <c:pt idx="36">
                  <c:v>6.972512998553399E-3</c:v>
                </c:pt>
                <c:pt idx="37">
                  <c:v>6.8102488986361114E-3</c:v>
                </c:pt>
                <c:pt idx="38">
                  <c:v>6.654414233114977E-3</c:v>
                </c:pt>
                <c:pt idx="39">
                  <c:v>6.5046578763104553E-3</c:v>
                </c:pt>
                <c:pt idx="40">
                  <c:v>6.3606525621174009E-3</c:v>
                </c:pt>
                <c:pt idx="41">
                  <c:v>6.2220929950783715E-3</c:v>
                </c:pt>
                <c:pt idx="42">
                  <c:v>6.0886941262044726E-3</c:v>
                </c:pt>
                <c:pt idx="43">
                  <c:v>5.9601895787629155E-3</c:v>
                </c:pt>
                <c:pt idx="44">
                  <c:v>5.8363302104345038E-3</c:v>
                </c:pt>
                <c:pt idx="45">
                  <c:v>5.7168827993925794E-3</c:v>
                </c:pt>
                <c:pt idx="46">
                  <c:v>5.6016288429452006E-3</c:v>
                </c:pt>
                <c:pt idx="47">
                  <c:v>5.4903634584057568E-3</c:v>
                </c:pt>
                <c:pt idx="48">
                  <c:v>5.3828943768078228E-3</c:v>
                </c:pt>
                <c:pt idx="49">
                  <c:v>5.2790410209555046E-3</c:v>
                </c:pt>
                <c:pt idx="50">
                  <c:v>5.178633660103518E-3</c:v>
                </c:pt>
                <c:pt idx="51">
                  <c:v>5.0815126342932809E-3</c:v>
                </c:pt>
                <c:pt idx="52">
                  <c:v>4.9875276420366828E-3</c:v>
                </c:pt>
                <c:pt idx="53">
                  <c:v>4.896537085642967E-3</c:v>
                </c:pt>
                <c:pt idx="54">
                  <c:v>4.8084074690300828E-3</c:v>
                </c:pt>
                <c:pt idx="55">
                  <c:v>4.723012843355026E-3</c:v>
                </c:pt>
                <c:pt idx="56">
                  <c:v>4.6402342962429339E-3</c:v>
                </c:pt>
                <c:pt idx="57">
                  <c:v>4.5599594807961318E-3</c:v>
                </c:pt>
                <c:pt idx="58">
                  <c:v>4.4820821809260373E-3</c:v>
                </c:pt>
                <c:pt idx="59">
                  <c:v>4.4065019098768442E-3</c:v>
                </c:pt>
                <c:pt idx="60">
                  <c:v>4.333123539103376E-3</c:v>
                </c:pt>
                <c:pt idx="61">
                  <c:v>4.261856954930184E-3</c:v>
                </c:pt>
                <c:pt idx="62">
                  <c:v>4.1926167406574526E-3</c:v>
                </c:pt>
                <c:pt idx="63">
                  <c:v>4.1253218819937085E-3</c:v>
                </c:pt>
                <c:pt idx="64">
                  <c:v>4.0598954938895647E-3</c:v>
                </c:pt>
                <c:pt idx="65">
                  <c:v>3.996264567021084E-3</c:v>
                </c:pt>
                <c:pt idx="66">
                  <c:v>3.9343597323293206E-3</c:v>
                </c:pt>
                <c:pt idx="67">
                  <c:v>3.8741150421649105E-3</c:v>
                </c:pt>
                <c:pt idx="68">
                  <c:v>3.815467766714997E-3</c:v>
                </c:pt>
                <c:pt idx="69">
                  <c:v>3.7583582045069811E-3</c:v>
                </c:pt>
                <c:pt idx="70">
                  <c:v>3.7027295058875633E-3</c:v>
                </c:pt>
                <c:pt idx="71">
                  <c:v>3.6485275084719481E-3</c:v>
                </c:pt>
                <c:pt idx="72">
                  <c:v>3.5957005836439776E-3</c:v>
                </c:pt>
                <c:pt idx="73">
                  <c:v>3.544199493265975E-3</c:v>
                </c:pt>
                <c:pt idx="74">
                  <c:v>3.4939772558286661E-3</c:v>
                </c:pt>
                <c:pt idx="75">
                  <c:v>3.444989021335543E-3</c:v>
                </c:pt>
                <c:pt idx="76">
                  <c:v>3.3971919542747815E-3</c:v>
                </c:pt>
                <c:pt idx="77">
                  <c:v>3.3505451240852385E-3</c:v>
                </c:pt>
                <c:pt idx="78">
                  <c:v>3.3050094025711958E-3</c:v>
                </c:pt>
                <c:pt idx="79">
                  <c:v>3.2605473677651126E-3</c:v>
                </c:pt>
                <c:pt idx="80">
                  <c:v>3.2171232137773228E-3</c:v>
                </c:pt>
                <c:pt idx="81">
                  <c:v>3.1747026662088521E-3</c:v>
                </c:pt>
                <c:pt idx="82">
                  <c:v>3.1332529027367105E-3</c:v>
                </c:pt>
                <c:pt idx="83">
                  <c:v>3.0927424785115723E-3</c:v>
                </c:pt>
                <c:pt idx="84">
                  <c:v>3.0531412560358979E-3</c:v>
                </c:pt>
                <c:pt idx="85">
                  <c:v>3.0144203392160241E-3</c:v>
                </c:pt>
                <c:pt idx="86">
                  <c:v>2.976552011305159E-3</c:v>
                </c:pt>
                <c:pt idx="87">
                  <c:v>2.9395096764755599E-3</c:v>
                </c:pt>
                <c:pt idx="88">
                  <c:v>2.9032678047781718E-3</c:v>
                </c:pt>
                <c:pt idx="89">
                  <c:v>2.8678018802655862E-3</c:v>
                </c:pt>
                <c:pt idx="90">
                  <c:v>2.8330883520710747E-3</c:v>
                </c:pt>
                <c:pt idx="91">
                  <c:v>2.7991045882514677E-3</c:v>
                </c:pt>
                <c:pt idx="92">
                  <c:v>2.7658288322156997E-3</c:v>
                </c:pt>
                <c:pt idx="93">
                  <c:v>2.7332401615737458E-3</c:v>
                </c:pt>
                <c:pt idx="94">
                  <c:v>2.7013184492523721E-3</c:v>
                </c:pt>
                <c:pt idx="95">
                  <c:v>2.6700443267352043E-3</c:v>
                </c:pt>
                <c:pt idx="96">
                  <c:v>2.6393991492944754E-3</c:v>
                </c:pt>
                <c:pt idx="97">
                  <c:v>2.6093649630911267E-3</c:v>
                </c:pt>
                <c:pt idx="98">
                  <c:v>2.5799244740288278E-3</c:v>
                </c:pt>
                <c:pt idx="99">
                  <c:v>2.5510610182545783E-3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01-4E15-B352-9A19DDBE37B7}"/>
            </c:ext>
          </c:extLst>
        </c:ser>
        <c:ser>
          <c:idx val="2"/>
          <c:order val="2"/>
          <c:tx>
            <c:strRef>
              <c:f>'Tableau récapitulatif'!$E$2</c:f>
              <c:strCache>
                <c:ptCount val="1"/>
                <c:pt idx="0">
                  <c:v>Etotal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'Tableau récapitulatif'!$B$3:$B$102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xVal>
          <c:yVal>
            <c:numRef>
              <c:f>'Tableau récapitulatif'!$E$3:$E$102</c:f>
              <c:numCache>
                <c:formatCode>0.00000000</c:formatCode>
                <c:ptCount val="100"/>
                <c:pt idx="0">
                  <c:v>0.30365831363014401</c:v>
                </c:pt>
                <c:pt idx="1">
                  <c:v>0.2858773900703121</c:v>
                </c:pt>
                <c:pt idx="2">
                  <c:v>0.26738873675598629</c:v>
                </c:pt>
                <c:pt idx="3">
                  <c:v>0.24842932933749917</c:v>
                </c:pt>
                <c:pt idx="4">
                  <c:v>0.22930337174642992</c:v>
                </c:pt>
                <c:pt idx="5">
                  <c:v>0.21035883940875874</c:v>
                </c:pt>
                <c:pt idx="6">
                  <c:v>0.19195286250920346</c:v>
                </c:pt>
                <c:pt idx="7">
                  <c:v>0.17441286695753211</c:v>
                </c:pt>
                <c:pt idx="8">
                  <c:v>0.15800276178328812</c:v>
                </c:pt>
                <c:pt idx="9">
                  <c:v>0.14290202993974252</c:v>
                </c:pt>
                <c:pt idx="10">
                  <c:v>0.12920093854750164</c:v>
                </c:pt>
                <c:pt idx="11">
                  <c:v>0.11690979117167119</c:v>
                </c:pt>
                <c:pt idx="12">
                  <c:v>0.10597677705550385</c:v>
                </c:pt>
                <c:pt idx="13">
                  <c:v>9.6308450514210928E-2</c:v>
                </c:pt>
                <c:pt idx="14">
                  <c:v>8.7788405095905922E-2</c:v>
                </c:pt>
                <c:pt idx="15">
                  <c:v>8.0291882899381661E-2</c:v>
                </c:pt>
                <c:pt idx="16">
                  <c:v>7.3695850027771223E-2</c:v>
                </c:pt>
                <c:pt idx="17">
                  <c:v>6.7885113082995163E-2</c:v>
                </c:pt>
                <c:pt idx="18">
                  <c:v>6.2755444884928804E-2</c:v>
                </c:pt>
                <c:pt idx="19">
                  <c:v>5.82146817560684E-2</c:v>
                </c:pt>
                <c:pt idx="20">
                  <c:v>5.4182572980100471E-2</c:v>
                </c:pt>
                <c:pt idx="21">
                  <c:v>5.0589944093375278E-2</c:v>
                </c:pt>
                <c:pt idx="22">
                  <c:v>4.7377544431032641E-2</c:v>
                </c:pt>
                <c:pt idx="23">
                  <c:v>4.4494805380148557E-2</c:v>
                </c:pt>
                <c:pt idx="24">
                  <c:v>4.1898636916483559E-2</c:v>
                </c:pt>
                <c:pt idx="25">
                  <c:v>3.9552326535887194E-2</c:v>
                </c:pt>
                <c:pt idx="26">
                  <c:v>3.7424566283134314E-2</c:v>
                </c:pt>
                <c:pt idx="27">
                  <c:v>3.5488611736738271E-2</c:v>
                </c:pt>
                <c:pt idx="28">
                  <c:v>3.3721565362128614E-2</c:v>
                </c:pt>
                <c:pt idx="29">
                  <c:v>3.2103771434781318E-2</c:v>
                </c:pt>
                <c:pt idx="30">
                  <c:v>3.0618308086620083E-2</c:v>
                </c:pt>
                <c:pt idx="31">
                  <c:v>2.9250562293446553E-2</c:v>
                </c:pt>
                <c:pt idx="32">
                  <c:v>2.7987874815825715E-2</c:v>
                </c:pt>
                <c:pt idx="33">
                  <c:v>2.6819243667714078E-2</c:v>
                </c:pt>
                <c:pt idx="34">
                  <c:v>2.5735076308902306E-2</c:v>
                </c:pt>
                <c:pt idx="35">
                  <c:v>2.4726982283368892E-2</c:v>
                </c:pt>
                <c:pt idx="36">
                  <c:v>2.3787599387337162E-2</c:v>
                </c:pt>
                <c:pt idx="37">
                  <c:v>2.291044762774069E-2</c:v>
                </c:pt>
                <c:pt idx="38">
                  <c:v>2.2089806228558932E-2</c:v>
                </c:pt>
                <c:pt idx="39">
                  <c:v>2.1320609775515767E-2</c:v>
                </c:pt>
                <c:pt idx="40">
                  <c:v>2.0598360279762931E-2</c:v>
                </c:pt>
                <c:pt idx="41">
                  <c:v>1.9919052509680218E-2</c:v>
                </c:pt>
                <c:pt idx="42">
                  <c:v>1.927911040660811E-2</c:v>
                </c:pt>
                <c:pt idx="43">
                  <c:v>1.8675332782682918E-2</c:v>
                </c:pt>
                <c:pt idx="44">
                  <c:v>1.8104846811957048E-2</c:v>
                </c:pt>
                <c:pt idx="45">
                  <c:v>1.7565068082253475E-2</c:v>
                </c:pt>
                <c:pt idx="46">
                  <c:v>1.7053666185156385E-2</c:v>
                </c:pt>
                <c:pt idx="47">
                  <c:v>1.6568534993757208E-2</c:v>
                </c:pt>
                <c:pt idx="48">
                  <c:v>1.6107766919259726E-2</c:v>
                </c:pt>
                <c:pt idx="49">
                  <c:v>1.5669630553998174E-2</c:v>
                </c:pt>
                <c:pt idx="50">
                  <c:v>1.5252551204465566E-2</c:v>
                </c:pt>
                <c:pt idx="51">
                  <c:v>1.4855093897336486E-2</c:v>
                </c:pt>
                <c:pt idx="52">
                  <c:v>1.4475948507240616E-2</c:v>
                </c:pt>
                <c:pt idx="53">
                  <c:v>1.4113916709667145E-2</c:v>
                </c:pt>
                <c:pt idx="54">
                  <c:v>1.3767900507856054E-2</c:v>
                </c:pt>
                <c:pt idx="55">
                  <c:v>1.3436892120486769E-2</c:v>
                </c:pt>
                <c:pt idx="56">
                  <c:v>1.3119965048731946E-2</c:v>
                </c:pt>
                <c:pt idx="57">
                  <c:v>1.2816266167881691E-2</c:v>
                </c:pt>
                <c:pt idx="58">
                  <c:v>1.2525008711143423E-2</c:v>
                </c:pt>
                <c:pt idx="59">
                  <c:v>1.2245466032105391E-2</c:v>
                </c:pt>
                <c:pt idx="60">
                  <c:v>1.1976966048308949E-2</c:v>
                </c:pt>
                <c:pt idx="61">
                  <c:v>1.1718886281892556E-2</c:v>
                </c:pt>
                <c:pt idx="62">
                  <c:v>1.1470649424749121E-2</c:v>
                </c:pt>
                <c:pt idx="63">
                  <c:v>1.1231719365408E-2</c:v>
                </c:pt>
                <c:pt idx="64">
                  <c:v>1.1001597623188761E-2</c:v>
                </c:pt>
                <c:pt idx="65">
                  <c:v>1.077982014230058E-2</c:v>
                </c:pt>
                <c:pt idx="66">
                  <c:v>1.0565954404669727E-2</c:v>
                </c:pt>
                <c:pt idx="67">
                  <c:v>1.0359596825523339E-2</c:v>
                </c:pt>
                <c:pt idx="68">
                  <c:v>1.0160370400273191E-2</c:v>
                </c:pt>
                <c:pt idx="69">
                  <c:v>9.9679225751387462E-3</c:v>
                </c:pt>
                <c:pt idx="70">
                  <c:v>9.7819233173140011E-3</c:v>
                </c:pt>
                <c:pt idx="71">
                  <c:v>9.6020633633993428E-3</c:v>
                </c:pt>
                <c:pt idx="72">
                  <c:v>9.4280526273494338E-3</c:v>
                </c:pt>
                <c:pt idx="73">
                  <c:v>9.2596187513876802E-3</c:v>
                </c:pt>
                <c:pt idx="74">
                  <c:v>9.0965057852551295E-3</c:v>
                </c:pt>
                <c:pt idx="75">
                  <c:v>8.9384729808332924E-3</c:v>
                </c:pt>
                <c:pt idx="76">
                  <c:v>8.7852936906433685E-3</c:v>
                </c:pt>
                <c:pt idx="77">
                  <c:v>8.636754360004946E-3</c:v>
                </c:pt>
                <c:pt idx="78">
                  <c:v>8.4926536037611081E-3</c:v>
                </c:pt>
                <c:pt idx="79">
                  <c:v>8.3528013594646906E-3</c:v>
                </c:pt>
                <c:pt idx="80">
                  <c:v>8.2170181097897567E-3</c:v>
                </c:pt>
                <c:pt idx="81">
                  <c:v>8.0851341676993864E-3</c:v>
                </c:pt>
                <c:pt idx="82">
                  <c:v>7.9569890185779216E-3</c:v>
                </c:pt>
                <c:pt idx="83">
                  <c:v>7.8324307141346694E-3</c:v>
                </c:pt>
                <c:pt idx="84">
                  <c:v>7.7113153134170257E-3</c:v>
                </c:pt>
                <c:pt idx="85">
                  <c:v>7.5935063667415034E-3</c:v>
                </c:pt>
                <c:pt idx="86">
                  <c:v>7.4788744387697149E-3</c:v>
                </c:pt>
                <c:pt idx="87">
                  <c:v>7.367296667328228E-3</c:v>
                </c:pt>
                <c:pt idx="88">
                  <c:v>7.2586563549033867E-3</c:v>
                </c:pt>
                <c:pt idx="89">
                  <c:v>7.1528425900374906E-3</c:v>
                </c:pt>
                <c:pt idx="90">
                  <c:v>7.0497498961175917E-3</c:v>
                </c:pt>
                <c:pt idx="91">
                  <c:v>6.9492779052843521E-3</c:v>
                </c:pt>
                <c:pt idx="92">
                  <c:v>6.8513310554003618E-3</c:v>
                </c:pt>
                <c:pt idx="93">
                  <c:v>6.7558183082074112E-3</c:v>
                </c:pt>
                <c:pt idx="94">
                  <c:v>6.6626528869725993E-3</c:v>
                </c:pt>
                <c:pt idx="95">
                  <c:v>6.5717520320767615E-3</c:v>
                </c:pt>
                <c:pt idx="96">
                  <c:v>6.4830367731366096E-3</c:v>
                </c:pt>
                <c:pt idx="97">
                  <c:v>6.3964317163763109E-3</c:v>
                </c:pt>
                <c:pt idx="98">
                  <c:v>6.3118648460770074E-3</c:v>
                </c:pt>
                <c:pt idx="99">
                  <c:v>6.2292673390331203E-3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101-4E15-B352-9A19DDBE37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7372640"/>
        <c:axId val="707369688"/>
      </c:scatterChart>
      <c:valAx>
        <c:axId val="707372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7369688"/>
        <c:crosses val="autoZero"/>
        <c:crossBetween val="midCat"/>
      </c:valAx>
      <c:valAx>
        <c:axId val="707369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73726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28</xdr:row>
      <xdr:rowOff>19050</xdr:rowOff>
    </xdr:from>
    <xdr:to>
      <xdr:col>4</xdr:col>
      <xdr:colOff>752475</xdr:colOff>
      <xdr:row>34</xdr:row>
      <xdr:rowOff>180975</xdr:rowOff>
    </xdr:to>
    <xdr:cxnSp macro="">
      <xdr:nvCxnSpPr>
        <xdr:cNvPr id="8" name="Connecteur droit 7">
          <a:extLst>
            <a:ext uri="{FF2B5EF4-FFF2-40B4-BE49-F238E27FC236}">
              <a16:creationId xmlns:a16="http://schemas.microsoft.com/office/drawing/2014/main" id="{098A0C4A-F4BE-435B-A5C2-82905CACAD84}"/>
            </a:ext>
          </a:extLst>
        </xdr:cNvPr>
        <xdr:cNvCxnSpPr/>
      </xdr:nvCxnSpPr>
      <xdr:spPr>
        <a:xfrm>
          <a:off x="2305050" y="590550"/>
          <a:ext cx="1495425" cy="1304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28</xdr:row>
      <xdr:rowOff>19050</xdr:rowOff>
    </xdr:from>
    <xdr:to>
      <xdr:col>8</xdr:col>
      <xdr:colOff>742950</xdr:colOff>
      <xdr:row>34</xdr:row>
      <xdr:rowOff>180975</xdr:rowOff>
    </xdr:to>
    <xdr:cxnSp macro="">
      <xdr:nvCxnSpPr>
        <xdr:cNvPr id="12" name="Connecteur droit 11">
          <a:extLst>
            <a:ext uri="{FF2B5EF4-FFF2-40B4-BE49-F238E27FC236}">
              <a16:creationId xmlns:a16="http://schemas.microsoft.com/office/drawing/2014/main" id="{D1BA210C-1D39-40FF-9877-F9D661DD1DC8}"/>
            </a:ext>
          </a:extLst>
        </xdr:cNvPr>
        <xdr:cNvCxnSpPr/>
      </xdr:nvCxnSpPr>
      <xdr:spPr>
        <a:xfrm>
          <a:off x="5343525" y="590550"/>
          <a:ext cx="1495425" cy="1304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28</xdr:row>
      <xdr:rowOff>19051</xdr:rowOff>
    </xdr:from>
    <xdr:to>
      <xdr:col>8</xdr:col>
      <xdr:colOff>752475</xdr:colOff>
      <xdr:row>35</xdr:row>
      <xdr:rowOff>0</xdr:rowOff>
    </xdr:to>
    <xdr:cxnSp macro="">
      <xdr:nvCxnSpPr>
        <xdr:cNvPr id="13" name="Connecteur droit 12">
          <a:extLst>
            <a:ext uri="{FF2B5EF4-FFF2-40B4-BE49-F238E27FC236}">
              <a16:creationId xmlns:a16="http://schemas.microsoft.com/office/drawing/2014/main" id="{2B7BED10-0671-475A-83F1-E466712E9EC2}"/>
            </a:ext>
          </a:extLst>
        </xdr:cNvPr>
        <xdr:cNvCxnSpPr/>
      </xdr:nvCxnSpPr>
      <xdr:spPr>
        <a:xfrm flipV="1">
          <a:off x="5343525" y="590551"/>
          <a:ext cx="1504950" cy="13144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28</xdr:row>
      <xdr:rowOff>9526</xdr:rowOff>
    </xdr:from>
    <xdr:to>
      <xdr:col>5</xdr:col>
      <xdr:colOff>0</xdr:colOff>
      <xdr:row>34</xdr:row>
      <xdr:rowOff>180975</xdr:rowOff>
    </xdr:to>
    <xdr:cxnSp macro="">
      <xdr:nvCxnSpPr>
        <xdr:cNvPr id="17" name="Connecteur droit 16">
          <a:extLst>
            <a:ext uri="{FF2B5EF4-FFF2-40B4-BE49-F238E27FC236}">
              <a16:creationId xmlns:a16="http://schemas.microsoft.com/office/drawing/2014/main" id="{8BBB9C9D-F722-4E22-9085-AAC16391D8E3}"/>
            </a:ext>
          </a:extLst>
        </xdr:cNvPr>
        <xdr:cNvCxnSpPr/>
      </xdr:nvCxnSpPr>
      <xdr:spPr>
        <a:xfrm flipV="1">
          <a:off x="2305050" y="581026"/>
          <a:ext cx="1504950" cy="13144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43</xdr:row>
      <xdr:rowOff>9525</xdr:rowOff>
    </xdr:from>
    <xdr:to>
      <xdr:col>5</xdr:col>
      <xdr:colOff>0</xdr:colOff>
      <xdr:row>43</xdr:row>
      <xdr:rowOff>9525</xdr:rowOff>
    </xdr:to>
    <xdr:cxnSp macro="">
      <xdr:nvCxnSpPr>
        <xdr:cNvPr id="22" name="Connecteur droit 21">
          <a:extLst>
            <a:ext uri="{FF2B5EF4-FFF2-40B4-BE49-F238E27FC236}">
              <a16:creationId xmlns:a16="http://schemas.microsoft.com/office/drawing/2014/main" id="{985B16E8-D497-4D62-9635-8B6F6A737B99}"/>
            </a:ext>
          </a:extLst>
        </xdr:cNvPr>
        <xdr:cNvCxnSpPr/>
      </xdr:nvCxnSpPr>
      <xdr:spPr>
        <a:xfrm>
          <a:off x="2295525" y="962025"/>
          <a:ext cx="15144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43</xdr:row>
      <xdr:rowOff>0</xdr:rowOff>
    </xdr:from>
    <xdr:to>
      <xdr:col>9</xdr:col>
      <xdr:colOff>0</xdr:colOff>
      <xdr:row>43</xdr:row>
      <xdr:rowOff>0</xdr:rowOff>
    </xdr:to>
    <xdr:cxnSp macro="">
      <xdr:nvCxnSpPr>
        <xdr:cNvPr id="23" name="Connecteur droit 22">
          <a:extLst>
            <a:ext uri="{FF2B5EF4-FFF2-40B4-BE49-F238E27FC236}">
              <a16:creationId xmlns:a16="http://schemas.microsoft.com/office/drawing/2014/main" id="{B30CF464-FA74-47E9-8516-05C232ED9C9D}"/>
            </a:ext>
          </a:extLst>
        </xdr:cNvPr>
        <xdr:cNvCxnSpPr/>
      </xdr:nvCxnSpPr>
      <xdr:spPr>
        <a:xfrm>
          <a:off x="5343525" y="952500"/>
          <a:ext cx="15144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50</xdr:row>
      <xdr:rowOff>0</xdr:rowOff>
    </xdr:from>
    <xdr:to>
      <xdr:col>8</xdr:col>
      <xdr:colOff>752475</xdr:colOff>
      <xdr:row>50</xdr:row>
      <xdr:rowOff>0</xdr:rowOff>
    </xdr:to>
    <xdr:cxnSp macro="">
      <xdr:nvCxnSpPr>
        <xdr:cNvPr id="24" name="Connecteur droit 23">
          <a:extLst>
            <a:ext uri="{FF2B5EF4-FFF2-40B4-BE49-F238E27FC236}">
              <a16:creationId xmlns:a16="http://schemas.microsoft.com/office/drawing/2014/main" id="{EEEF44A1-8B62-4166-AB0A-99656B5CBFC6}"/>
            </a:ext>
          </a:extLst>
        </xdr:cNvPr>
        <xdr:cNvCxnSpPr/>
      </xdr:nvCxnSpPr>
      <xdr:spPr>
        <a:xfrm>
          <a:off x="5334000" y="2286000"/>
          <a:ext cx="15144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50</xdr:row>
      <xdr:rowOff>0</xdr:rowOff>
    </xdr:from>
    <xdr:to>
      <xdr:col>5</xdr:col>
      <xdr:colOff>0</xdr:colOff>
      <xdr:row>50</xdr:row>
      <xdr:rowOff>0</xdr:rowOff>
    </xdr:to>
    <xdr:cxnSp macro="">
      <xdr:nvCxnSpPr>
        <xdr:cNvPr id="25" name="Connecteur droit 24">
          <a:extLst>
            <a:ext uri="{FF2B5EF4-FFF2-40B4-BE49-F238E27FC236}">
              <a16:creationId xmlns:a16="http://schemas.microsoft.com/office/drawing/2014/main" id="{3DB708D0-B0C8-49AC-98A4-57481956F213}"/>
            </a:ext>
          </a:extLst>
        </xdr:cNvPr>
        <xdr:cNvCxnSpPr/>
      </xdr:nvCxnSpPr>
      <xdr:spPr>
        <a:xfrm>
          <a:off x="2295525" y="2286000"/>
          <a:ext cx="15144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43</xdr:row>
      <xdr:rowOff>19050</xdr:rowOff>
    </xdr:from>
    <xdr:to>
      <xdr:col>4</xdr:col>
      <xdr:colOff>752475</xdr:colOff>
      <xdr:row>49</xdr:row>
      <xdr:rowOff>180975</xdr:rowOff>
    </xdr:to>
    <xdr:cxnSp macro="">
      <xdr:nvCxnSpPr>
        <xdr:cNvPr id="26" name="Connecteur droit 25">
          <a:extLst>
            <a:ext uri="{FF2B5EF4-FFF2-40B4-BE49-F238E27FC236}">
              <a16:creationId xmlns:a16="http://schemas.microsoft.com/office/drawing/2014/main" id="{20AF2328-C23B-4772-8A55-0BF277097663}"/>
            </a:ext>
          </a:extLst>
        </xdr:cNvPr>
        <xdr:cNvCxnSpPr/>
      </xdr:nvCxnSpPr>
      <xdr:spPr>
        <a:xfrm>
          <a:off x="2305050" y="971550"/>
          <a:ext cx="1495425" cy="1304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43</xdr:row>
      <xdr:rowOff>19050</xdr:rowOff>
    </xdr:from>
    <xdr:to>
      <xdr:col>8</xdr:col>
      <xdr:colOff>742950</xdr:colOff>
      <xdr:row>49</xdr:row>
      <xdr:rowOff>180975</xdr:rowOff>
    </xdr:to>
    <xdr:cxnSp macro="">
      <xdr:nvCxnSpPr>
        <xdr:cNvPr id="27" name="Connecteur droit 26">
          <a:extLst>
            <a:ext uri="{FF2B5EF4-FFF2-40B4-BE49-F238E27FC236}">
              <a16:creationId xmlns:a16="http://schemas.microsoft.com/office/drawing/2014/main" id="{E9614E10-617B-437C-8C53-7C105486DA53}"/>
            </a:ext>
          </a:extLst>
        </xdr:cNvPr>
        <xdr:cNvCxnSpPr/>
      </xdr:nvCxnSpPr>
      <xdr:spPr>
        <a:xfrm>
          <a:off x="5343525" y="971550"/>
          <a:ext cx="1495425" cy="1304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43</xdr:row>
      <xdr:rowOff>19051</xdr:rowOff>
    </xdr:from>
    <xdr:to>
      <xdr:col>8</xdr:col>
      <xdr:colOff>752475</xdr:colOff>
      <xdr:row>50</xdr:row>
      <xdr:rowOff>0</xdr:rowOff>
    </xdr:to>
    <xdr:cxnSp macro="">
      <xdr:nvCxnSpPr>
        <xdr:cNvPr id="28" name="Connecteur droit 27">
          <a:extLst>
            <a:ext uri="{FF2B5EF4-FFF2-40B4-BE49-F238E27FC236}">
              <a16:creationId xmlns:a16="http://schemas.microsoft.com/office/drawing/2014/main" id="{BF6D0163-E4DE-4E7E-B1B8-A70E19BC9DE0}"/>
            </a:ext>
          </a:extLst>
        </xdr:cNvPr>
        <xdr:cNvCxnSpPr/>
      </xdr:nvCxnSpPr>
      <xdr:spPr>
        <a:xfrm flipV="1">
          <a:off x="5343525" y="971551"/>
          <a:ext cx="1504950" cy="13144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43</xdr:row>
      <xdr:rowOff>9526</xdr:rowOff>
    </xdr:from>
    <xdr:to>
      <xdr:col>5</xdr:col>
      <xdr:colOff>0</xdr:colOff>
      <xdr:row>49</xdr:row>
      <xdr:rowOff>180975</xdr:rowOff>
    </xdr:to>
    <xdr:cxnSp macro="">
      <xdr:nvCxnSpPr>
        <xdr:cNvPr id="29" name="Connecteur droit 28">
          <a:extLst>
            <a:ext uri="{FF2B5EF4-FFF2-40B4-BE49-F238E27FC236}">
              <a16:creationId xmlns:a16="http://schemas.microsoft.com/office/drawing/2014/main" id="{B4EBAA85-8B50-4111-979C-02E1C88CF54F}"/>
            </a:ext>
          </a:extLst>
        </xdr:cNvPr>
        <xdr:cNvCxnSpPr/>
      </xdr:nvCxnSpPr>
      <xdr:spPr>
        <a:xfrm flipV="1">
          <a:off x="2305050" y="962026"/>
          <a:ext cx="1504950" cy="13144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60</xdr:row>
      <xdr:rowOff>19050</xdr:rowOff>
    </xdr:from>
    <xdr:to>
      <xdr:col>4</xdr:col>
      <xdr:colOff>752475</xdr:colOff>
      <xdr:row>66</xdr:row>
      <xdr:rowOff>180975</xdr:rowOff>
    </xdr:to>
    <xdr:cxnSp macro="">
      <xdr:nvCxnSpPr>
        <xdr:cNvPr id="34" name="Connecteur droit 33">
          <a:extLst>
            <a:ext uri="{FF2B5EF4-FFF2-40B4-BE49-F238E27FC236}">
              <a16:creationId xmlns:a16="http://schemas.microsoft.com/office/drawing/2014/main" id="{6E404163-2B88-474E-BBF0-2CAB8954B7D9}"/>
            </a:ext>
          </a:extLst>
        </xdr:cNvPr>
        <xdr:cNvCxnSpPr/>
      </xdr:nvCxnSpPr>
      <xdr:spPr>
        <a:xfrm>
          <a:off x="2305050" y="3638550"/>
          <a:ext cx="1495425" cy="1304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60</xdr:row>
      <xdr:rowOff>19050</xdr:rowOff>
    </xdr:from>
    <xdr:to>
      <xdr:col>8</xdr:col>
      <xdr:colOff>742950</xdr:colOff>
      <xdr:row>66</xdr:row>
      <xdr:rowOff>180975</xdr:rowOff>
    </xdr:to>
    <xdr:cxnSp macro="">
      <xdr:nvCxnSpPr>
        <xdr:cNvPr id="35" name="Connecteur droit 34">
          <a:extLst>
            <a:ext uri="{FF2B5EF4-FFF2-40B4-BE49-F238E27FC236}">
              <a16:creationId xmlns:a16="http://schemas.microsoft.com/office/drawing/2014/main" id="{4A1B9202-0945-4081-8796-1C6254EC2AD2}"/>
            </a:ext>
          </a:extLst>
        </xdr:cNvPr>
        <xdr:cNvCxnSpPr/>
      </xdr:nvCxnSpPr>
      <xdr:spPr>
        <a:xfrm>
          <a:off x="5343525" y="3638550"/>
          <a:ext cx="1495425" cy="1304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60</xdr:row>
      <xdr:rowOff>19051</xdr:rowOff>
    </xdr:from>
    <xdr:to>
      <xdr:col>8</xdr:col>
      <xdr:colOff>752475</xdr:colOff>
      <xdr:row>67</xdr:row>
      <xdr:rowOff>0</xdr:rowOff>
    </xdr:to>
    <xdr:cxnSp macro="">
      <xdr:nvCxnSpPr>
        <xdr:cNvPr id="36" name="Connecteur droit 35">
          <a:extLst>
            <a:ext uri="{FF2B5EF4-FFF2-40B4-BE49-F238E27FC236}">
              <a16:creationId xmlns:a16="http://schemas.microsoft.com/office/drawing/2014/main" id="{5DCED580-5BEC-4DE3-8505-2036B3C1761A}"/>
            </a:ext>
          </a:extLst>
        </xdr:cNvPr>
        <xdr:cNvCxnSpPr/>
      </xdr:nvCxnSpPr>
      <xdr:spPr>
        <a:xfrm flipV="1">
          <a:off x="5343525" y="3638551"/>
          <a:ext cx="1504950" cy="13144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60</xdr:row>
      <xdr:rowOff>9526</xdr:rowOff>
    </xdr:from>
    <xdr:to>
      <xdr:col>5</xdr:col>
      <xdr:colOff>0</xdr:colOff>
      <xdr:row>66</xdr:row>
      <xdr:rowOff>180975</xdr:rowOff>
    </xdr:to>
    <xdr:cxnSp macro="">
      <xdr:nvCxnSpPr>
        <xdr:cNvPr id="37" name="Connecteur droit 36">
          <a:extLst>
            <a:ext uri="{FF2B5EF4-FFF2-40B4-BE49-F238E27FC236}">
              <a16:creationId xmlns:a16="http://schemas.microsoft.com/office/drawing/2014/main" id="{41B9CFF9-185A-421B-A2F5-04CEC7622202}"/>
            </a:ext>
          </a:extLst>
        </xdr:cNvPr>
        <xdr:cNvCxnSpPr/>
      </xdr:nvCxnSpPr>
      <xdr:spPr>
        <a:xfrm flipV="1">
          <a:off x="2305050" y="3629026"/>
          <a:ext cx="1504950" cy="13144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75</xdr:row>
      <xdr:rowOff>19050</xdr:rowOff>
    </xdr:from>
    <xdr:to>
      <xdr:col>4</xdr:col>
      <xdr:colOff>752475</xdr:colOff>
      <xdr:row>81</xdr:row>
      <xdr:rowOff>180975</xdr:rowOff>
    </xdr:to>
    <xdr:cxnSp macro="">
      <xdr:nvCxnSpPr>
        <xdr:cNvPr id="50" name="Connecteur droit 49">
          <a:extLst>
            <a:ext uri="{FF2B5EF4-FFF2-40B4-BE49-F238E27FC236}">
              <a16:creationId xmlns:a16="http://schemas.microsoft.com/office/drawing/2014/main" id="{0A14E43B-AE13-4D45-849F-059B90566D33}"/>
            </a:ext>
          </a:extLst>
        </xdr:cNvPr>
        <xdr:cNvCxnSpPr/>
      </xdr:nvCxnSpPr>
      <xdr:spPr>
        <a:xfrm>
          <a:off x="2305050" y="7067550"/>
          <a:ext cx="1495425" cy="1304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75</xdr:row>
      <xdr:rowOff>19050</xdr:rowOff>
    </xdr:from>
    <xdr:to>
      <xdr:col>8</xdr:col>
      <xdr:colOff>742950</xdr:colOff>
      <xdr:row>81</xdr:row>
      <xdr:rowOff>180975</xdr:rowOff>
    </xdr:to>
    <xdr:cxnSp macro="">
      <xdr:nvCxnSpPr>
        <xdr:cNvPr id="51" name="Connecteur droit 50">
          <a:extLst>
            <a:ext uri="{FF2B5EF4-FFF2-40B4-BE49-F238E27FC236}">
              <a16:creationId xmlns:a16="http://schemas.microsoft.com/office/drawing/2014/main" id="{B3FD18F6-3A42-4E1D-B4ED-46E993FC5090}"/>
            </a:ext>
          </a:extLst>
        </xdr:cNvPr>
        <xdr:cNvCxnSpPr/>
      </xdr:nvCxnSpPr>
      <xdr:spPr>
        <a:xfrm>
          <a:off x="5343525" y="7067550"/>
          <a:ext cx="1495425" cy="1304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75</xdr:row>
      <xdr:rowOff>19051</xdr:rowOff>
    </xdr:from>
    <xdr:to>
      <xdr:col>8</xdr:col>
      <xdr:colOff>752475</xdr:colOff>
      <xdr:row>82</xdr:row>
      <xdr:rowOff>0</xdr:rowOff>
    </xdr:to>
    <xdr:cxnSp macro="">
      <xdr:nvCxnSpPr>
        <xdr:cNvPr id="52" name="Connecteur droit 51">
          <a:extLst>
            <a:ext uri="{FF2B5EF4-FFF2-40B4-BE49-F238E27FC236}">
              <a16:creationId xmlns:a16="http://schemas.microsoft.com/office/drawing/2014/main" id="{D83D6DCF-BE33-40EF-B801-BEE6956B84E7}"/>
            </a:ext>
          </a:extLst>
        </xdr:cNvPr>
        <xdr:cNvCxnSpPr/>
      </xdr:nvCxnSpPr>
      <xdr:spPr>
        <a:xfrm flipV="1">
          <a:off x="5343525" y="7067551"/>
          <a:ext cx="1504950" cy="13144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75</xdr:row>
      <xdr:rowOff>9526</xdr:rowOff>
    </xdr:from>
    <xdr:to>
      <xdr:col>5</xdr:col>
      <xdr:colOff>0</xdr:colOff>
      <xdr:row>81</xdr:row>
      <xdr:rowOff>180975</xdr:rowOff>
    </xdr:to>
    <xdr:cxnSp macro="">
      <xdr:nvCxnSpPr>
        <xdr:cNvPr id="53" name="Connecteur droit 52">
          <a:extLst>
            <a:ext uri="{FF2B5EF4-FFF2-40B4-BE49-F238E27FC236}">
              <a16:creationId xmlns:a16="http://schemas.microsoft.com/office/drawing/2014/main" id="{FDBC1402-4DF0-4356-ACEF-9273AA9ABE61}"/>
            </a:ext>
          </a:extLst>
        </xdr:cNvPr>
        <xdr:cNvCxnSpPr/>
      </xdr:nvCxnSpPr>
      <xdr:spPr>
        <a:xfrm flipV="1">
          <a:off x="2305050" y="7058026"/>
          <a:ext cx="1504950" cy="13144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18050</xdr:colOff>
      <xdr:row>117</xdr:row>
      <xdr:rowOff>12552</xdr:rowOff>
    </xdr:from>
    <xdr:ext cx="690958" cy="3506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ZoneTexte 1">
              <a:extLst>
                <a:ext uri="{FF2B5EF4-FFF2-40B4-BE49-F238E27FC236}">
                  <a16:creationId xmlns:a16="http://schemas.microsoft.com/office/drawing/2014/main" id="{96593403-F6CD-4FCA-9154-9EF4468F9E64}"/>
                </a:ext>
              </a:extLst>
            </xdr:cNvPr>
            <xdr:cNvSpPr txBox="1"/>
          </xdr:nvSpPr>
          <xdr:spPr>
            <a:xfrm>
              <a:off x="780050" y="19369009"/>
              <a:ext cx="690958" cy="3506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 ?</m:t>
                    </m:r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2" name="ZoneTexte 1">
              <a:extLst>
                <a:ext uri="{FF2B5EF4-FFF2-40B4-BE49-F238E27FC236}">
                  <a16:creationId xmlns:a16="http://schemas.microsoft.com/office/drawing/2014/main" id="{96593403-F6CD-4FCA-9154-9EF4468F9E64}"/>
                </a:ext>
              </a:extLst>
            </xdr:cNvPr>
            <xdr:cNvSpPr txBox="1"/>
          </xdr:nvSpPr>
          <xdr:spPr>
            <a:xfrm>
              <a:off x="780050" y="19369009"/>
              <a:ext cx="690958" cy="3506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𝑤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5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)</a:t>
              </a:r>
              <a:r>
                <a:rPr lang="fr-FR" sz="1100" b="0" i="0">
                  <a:latin typeface="Cambria Math" panose="02040503050406030204" pitchFamily="18" charset="0"/>
                </a:rPr>
                <a:t>= ?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138</xdr:row>
      <xdr:rowOff>8284</xdr:rowOff>
    </xdr:from>
    <xdr:ext cx="32055288" cy="5155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8" name="ZoneTexte 37">
              <a:extLst>
                <a:ext uri="{FF2B5EF4-FFF2-40B4-BE49-F238E27FC236}">
                  <a16:creationId xmlns:a16="http://schemas.microsoft.com/office/drawing/2014/main" id="{DD9CEE2E-7CF4-4A3D-BA1E-FECAECB192FA}"/>
                </a:ext>
              </a:extLst>
            </xdr:cNvPr>
            <xdr:cNvSpPr txBox="1"/>
          </xdr:nvSpPr>
          <xdr:spPr>
            <a:xfrm>
              <a:off x="762000" y="27520880"/>
              <a:ext cx="32055288" cy="5155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fr-FR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fr-F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r>
                          <a:rPr lang="fr-F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(</m:t>
                        </m:r>
                        <m:sSub>
                          <m:sSubPr>
                            <m:ctrlP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𝑜</m:t>
                            </m:r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+ </m:t>
                        </m:r>
                        <m:sSub>
                          <m:sSubPr>
                            <m:ctrlP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𝑜</m:t>
                            </m:r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  <m:r>
                          <a:rPr lang="fr-F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)</m:t>
                        </m:r>
                      </m:num>
                      <m:den>
                        <m:r>
                          <a:rPr lang="fr-F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 </m:t>
                    </m:r>
                    <m:f>
                      <m:f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+0=</m:t>
                    </m:r>
                    <m:f>
                      <m:f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f>
                          <m:f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p>
                          <m:sSup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𝑜</m:t>
                                    </m:r>
                                  </m:e>
                                  <m:sub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𝑝𝑟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é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𝑑𝑖𝑡</m:t>
                                    </m:r>
                                  </m:sub>
                                </m:s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 </m:t>
                                </m:r>
                                <m:sSub>
                                  <m:sSubPr>
                                    <m:ctrlP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𝑜</m:t>
                                    </m:r>
                                  </m:e>
                                  <m:sub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𝑒𝑠𝑝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é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𝑟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é</m:t>
                                    </m:r>
                                  </m:sub>
                                </m:sSub>
                              </m:e>
                            </m:d>
                          </m:e>
                          <m:sup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f>
                          <m:f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p>
                          <m:sSup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f>
                                  <m:fPr>
                                    <m:ctrlP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fPr>
                                  <m:num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</m:num>
                                  <m:den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1+</m:t>
                                    </m:r>
                                    <m:sSup>
                                      <m:sSupPr>
                                        <m:ctrlP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pPr>
                                      <m:e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𝑒</m:t>
                                        </m:r>
                                      </m:e>
                                      <m:sup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−</m:t>
                                        </m:r>
                                        <m:sSub>
                                          <m:sSubPr>
                                            <m:ctrlP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𝑜</m:t>
                                            </m:r>
                                          </m:e>
                                          <m:sub>
                                            <m: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1</m:t>
                                            </m:r>
                                            <m: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𝑝𝑟</m:t>
                                            </m:r>
                                            <m: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é</m:t>
                                            </m:r>
                                            <m: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𝑎𝑐𝑡𝑖𝑣𝑎𝑡𝑖𝑜𝑛</m:t>
                                            </m:r>
                                          </m:sub>
                                        </m:sSub>
                                      </m:sup>
                                    </m:sSup>
                                  </m:den>
                                </m:f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 </m:t>
                                </m:r>
                                <m:sSub>
                                  <m:sSubPr>
                                    <m:ctrlP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𝑜</m:t>
                                    </m:r>
                                  </m:e>
                                  <m:sub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𝑒𝑠𝑝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é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𝑟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é</m:t>
                                    </m:r>
                                  </m:sub>
                                </m:sSub>
                              </m:e>
                            </m:d>
                          </m:e>
                          <m:sup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=</m:t>
                    </m:r>
                    <m:f>
                      <m:f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f>
                          <m:f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p>
                          <m:sSup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f>
                                  <m:fPr>
                                    <m:ctrlP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fPr>
                                  <m:num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</m:num>
                                  <m:den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1+</m:t>
                                    </m:r>
                                    <m:sSup>
                                      <m:sSupPr>
                                        <m:ctrlP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pPr>
                                      <m:e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𝑒</m:t>
                                        </m:r>
                                      </m:e>
                                      <m:sup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−(</m:t>
                                        </m:r>
                                        <m:sSub>
                                          <m:sSubPr>
                                            <m:ctrlP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h</m:t>
                                            </m:r>
                                          </m:e>
                                          <m:sub>
                                            <m: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1</m:t>
                                            </m:r>
                                          </m:sub>
                                        </m:sSub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∗</m:t>
                                        </m:r>
                                        <m:sSub>
                                          <m:sSubPr>
                                            <m:ctrlPr>
                                              <a:rPr lang="fr-FR" sz="1100" b="0" i="1">
                                                <a:solidFill>
                                                  <a:srgbClr val="00B0F0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fr-FR" sz="1100" b="0" i="1">
                                                <a:solidFill>
                                                  <a:srgbClr val="00B0F0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𝑤</m:t>
                                            </m:r>
                                          </m:e>
                                          <m:sub>
                                            <m:r>
                                              <a:rPr lang="fr-FR" sz="1100" b="0" i="1">
                                                <a:solidFill>
                                                  <a:srgbClr val="00B0F0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5</m:t>
                                            </m:r>
                                          </m:sub>
                                        </m:sSub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+</m:t>
                                        </m:r>
                                        <m:sSub>
                                          <m:sSubPr>
                                            <m:ctrlP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h</m:t>
                                            </m:r>
                                          </m:e>
                                          <m:sub>
                                            <m: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2</m:t>
                                            </m:r>
                                          </m:sub>
                                        </m:sSub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∗</m:t>
                                        </m:r>
                                        <m:sSub>
                                          <m:sSubPr>
                                            <m:ctrlP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𝑤</m:t>
                                            </m:r>
                                          </m:e>
                                          <m:sub>
                                            <m: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7</m:t>
                                            </m:r>
                                          </m:sub>
                                        </m:sSub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+</m:t>
                                        </m:r>
                                        <m:sSub>
                                          <m:sSubPr>
                                            <m:ctrlP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𝑏</m:t>
                                            </m:r>
                                          </m:e>
                                          <m:sub>
                                            <m:r>
                                              <a:rPr lang="fr-FR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3</m:t>
                                            </m:r>
                                          </m:sub>
                                        </m:sSub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)</m:t>
                                        </m:r>
                                      </m:sup>
                                    </m:sSup>
                                  </m:den>
                                </m:f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 </m:t>
                                </m:r>
                                <m:sSub>
                                  <m:sSubPr>
                                    <m:ctrlP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𝑜</m:t>
                                    </m:r>
                                  </m:e>
                                  <m:sub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𝑒𝑠𝑝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é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𝑟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é</m:t>
                                    </m:r>
                                  </m:sub>
                                </m:sSub>
                              </m:e>
                            </m:d>
                          </m:e>
                          <m:sup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</m:t>
                    </m:r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</m:t>
                    </m:r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38" name="ZoneTexte 37">
              <a:extLst>
                <a:ext uri="{FF2B5EF4-FFF2-40B4-BE49-F238E27FC236}">
                  <a16:creationId xmlns:a16="http://schemas.microsoft.com/office/drawing/2014/main" id="{DD9CEE2E-7CF4-4A3D-BA1E-FECAECB192FA}"/>
                </a:ext>
              </a:extLst>
            </xdr:cNvPr>
            <xdr:cNvSpPr txBox="1"/>
          </xdr:nvSpPr>
          <xdr:spPr>
            <a:xfrm>
              <a:off x="762000" y="27520880"/>
              <a:ext cx="32055288" cy="5155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𝑤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5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 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(𝜕(𝐸_𝑜1+ 𝐸_𝑜2))/(𝜕𝑤_5 )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(𝜕(𝐸_𝑜1))/(𝜕𝑤_5 )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 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(𝜕(𝐸_𝑜2))/(𝜕𝑤_5 )=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(𝜕(𝐸_𝑜1))/(𝜕𝑤_5 )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+0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(𝜕(1/2∗(𝑜_1𝑝𝑟é𝑑𝑖𝑡− 𝑜_1𝑒𝑠𝑝é𝑟é )^2))/(𝜕𝑤_5 )=  (𝜕(1/2∗(1/(1+𝑒^(−𝑜_1𝑝𝑟é𝑎𝑐𝑡𝑖𝑣𝑎𝑡𝑖𝑜𝑛 ) )− 𝑜_1𝑒𝑠𝑝é𝑟é )^2))/(𝜕𝑤_5 )  =(𝜕(1/2∗(1/(1+𝑒^(−(ℎ_1∗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𝑤_5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+ℎ_2∗𝑤_7+𝑏_3)) )− 𝑜_1𝑒𝑠𝑝é𝑟é )^2))/(𝜕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𝑤_5 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 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57978</xdr:colOff>
      <xdr:row>146</xdr:row>
      <xdr:rowOff>124240</xdr:rowOff>
    </xdr:from>
    <xdr:ext cx="1317219" cy="3515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9" name="ZoneTexte 38">
              <a:extLst>
                <a:ext uri="{FF2B5EF4-FFF2-40B4-BE49-F238E27FC236}">
                  <a16:creationId xmlns:a16="http://schemas.microsoft.com/office/drawing/2014/main" id="{B69334AE-24B5-401D-B506-8DEFFA86A50E}"/>
                </a:ext>
              </a:extLst>
            </xdr:cNvPr>
            <xdr:cNvSpPr txBox="1"/>
          </xdr:nvSpPr>
          <xdr:spPr>
            <a:xfrm>
              <a:off x="819978" y="29186920"/>
              <a:ext cx="1317219" cy="3515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𝑓</m:t>
                        </m:r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𝑥</m:t>
                        </m:r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𝑓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𝑔</m:t>
                        </m:r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∗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𝑔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∗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39" name="ZoneTexte 38">
              <a:extLst>
                <a:ext uri="{FF2B5EF4-FFF2-40B4-BE49-F238E27FC236}">
                  <a16:creationId xmlns:a16="http://schemas.microsoft.com/office/drawing/2014/main" id="{B69334AE-24B5-401D-B506-8DEFFA86A50E}"/>
                </a:ext>
              </a:extLst>
            </xdr:cNvPr>
            <xdr:cNvSpPr txBox="1"/>
          </xdr:nvSpPr>
          <xdr:spPr>
            <a:xfrm>
              <a:off x="819978" y="29186920"/>
              <a:ext cx="1317219" cy="3515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solidFill>
                    <a:srgbClr val="00B0F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𝑓</a:t>
              </a:r>
              <a:r>
                <a:rPr lang="el-GR" sz="1100" b="0" i="0">
                  <a:solidFill>
                    <a:srgbClr val="00B0F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/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solidFill>
                    <a:srgbClr val="00B0F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𝑥</a:t>
              </a:r>
              <a:r>
                <a:rPr lang="fr-FR" sz="1100" b="0" i="0">
                  <a:latin typeface="Cambria Math" panose="02040503050406030204" pitchFamily="18" charset="0"/>
                </a:rPr>
                <a:t>=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𝑓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𝑔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 ∗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𝜕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𝑔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 ∗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 </a:t>
              </a:r>
              <a:r>
                <a:rPr lang="fr-FR" sz="1100" b="0" i="0">
                  <a:latin typeface="Cambria Math" panose="02040503050406030204" pitchFamily="18" charset="0"/>
                </a:rPr>
                <a:t> 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161</xdr:row>
      <xdr:rowOff>0</xdr:rowOff>
    </xdr:from>
    <xdr:ext cx="5565913" cy="37753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0" name="ZoneTexte 39">
              <a:extLst>
                <a:ext uri="{FF2B5EF4-FFF2-40B4-BE49-F238E27FC236}">
                  <a16:creationId xmlns:a16="http://schemas.microsoft.com/office/drawing/2014/main" id="{38CA29EC-080A-4F41-9E1E-D8A804DCFCC5}"/>
                </a:ext>
              </a:extLst>
            </xdr:cNvPr>
            <xdr:cNvSpPr txBox="1"/>
          </xdr:nvSpPr>
          <xdr:spPr>
            <a:xfrm>
              <a:off x="762000" y="23166457"/>
              <a:ext cx="5565913" cy="3775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 </m:t>
                    </m:r>
                    <m:f>
                      <m:fPr>
                        <m:ctrlP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 </m:t>
                    </m:r>
                    <m:f>
                      <m:fPr>
                        <m:ctrlP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40" name="ZoneTexte 39">
              <a:extLst>
                <a:ext uri="{FF2B5EF4-FFF2-40B4-BE49-F238E27FC236}">
                  <a16:creationId xmlns:a16="http://schemas.microsoft.com/office/drawing/2014/main" id="{38CA29EC-080A-4F41-9E1E-D8A804DCFCC5}"/>
                </a:ext>
              </a:extLst>
            </xdr:cNvPr>
            <xdr:cNvSpPr txBox="1"/>
          </xdr:nvSpPr>
          <xdr:spPr>
            <a:xfrm>
              <a:off x="762000" y="23166457"/>
              <a:ext cx="5565913" cy="3775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𝑤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5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𝑤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5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𝑡𝑜𝑡𝑎𝑙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 </a:t>
              </a:r>
              <a:r>
                <a:rPr lang="el-GR" sz="110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 </a:t>
              </a:r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𝑤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 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166</xdr:row>
      <xdr:rowOff>0</xdr:rowOff>
    </xdr:from>
    <xdr:ext cx="15535776" cy="45608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1" name="ZoneTexte 40">
              <a:extLst>
                <a:ext uri="{FF2B5EF4-FFF2-40B4-BE49-F238E27FC236}">
                  <a16:creationId xmlns:a16="http://schemas.microsoft.com/office/drawing/2014/main" id="{08FAD54D-1992-4E2C-BD72-0ACE24D05110}"/>
                </a:ext>
              </a:extLst>
            </xdr:cNvPr>
            <xdr:cNvSpPr txBox="1"/>
          </xdr:nvSpPr>
          <xdr:spPr>
            <a:xfrm>
              <a:off x="762000" y="24484263"/>
              <a:ext cx="15535776" cy="4560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 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+0=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f>
                          <m:f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p>
                          <m:sSup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𝑜</m:t>
                                    </m:r>
                                  </m:e>
                                  <m:sub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𝑝𝑟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é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𝑑𝑖𝑡</m:t>
                                    </m:r>
                                  </m:sub>
                                </m:s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 </m:t>
                                </m:r>
                                <m:sSub>
                                  <m:sSubPr>
                                    <m:ctrlP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𝑜</m:t>
                                    </m:r>
                                  </m:e>
                                  <m:sub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𝑒𝑠𝑝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é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𝑟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é</m:t>
                                    </m:r>
                                  </m:sub>
                                </m:sSub>
                              </m:e>
                            </m:d>
                          </m:e>
                          <m:sup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f>
                          <m:f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p>
                          <m:sSup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𝑜</m:t>
                                    </m:r>
                                  </m:e>
                                  <m:sub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𝑎𝑐𝑡𝑖𝑣𝑎𝑡𝑖𝑜𝑛</m:t>
                                    </m:r>
                                  </m:sub>
                                </m:s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 </m:t>
                                </m:r>
                                <m:sSub>
                                  <m:sSubPr>
                                    <m:ctrlP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𝑜</m:t>
                                    </m:r>
                                  </m:e>
                                  <m:sub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𝑒𝑠𝑝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é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𝑟</m:t>
                                    </m:r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é</m:t>
                                    </m:r>
                                  </m:sub>
                                </m:sSub>
                              </m:e>
                            </m:d>
                          </m:e>
                          <m:sup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=2∗</m:t>
                    </m:r>
                    <m:f>
                      <m:f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 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𝑒𝑠𝑝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 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𝑒𝑠𝑝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 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𝑒𝑠𝑝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 </m:t>
                    </m:r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41" name="ZoneTexte 40">
              <a:extLst>
                <a:ext uri="{FF2B5EF4-FFF2-40B4-BE49-F238E27FC236}">
                  <a16:creationId xmlns:a16="http://schemas.microsoft.com/office/drawing/2014/main" id="{08FAD54D-1992-4E2C-BD72-0ACE24D05110}"/>
                </a:ext>
              </a:extLst>
            </xdr:cNvPr>
            <xdr:cNvSpPr txBox="1"/>
          </xdr:nvSpPr>
          <xdr:spPr>
            <a:xfrm>
              <a:off x="762000" y="24484263"/>
              <a:ext cx="15535776" cy="4560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𝑡𝑜𝑡𝑎𝑙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(𝜕〖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𝑜1+ 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𝑜1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𝑜1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+0=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𝑜1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(1/2∗(𝑜_1𝑝𝑟é𝑑𝑖𝑡− 𝑜_1𝑒𝑠𝑝é𝑟é )^2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(1/2∗(𝑜_1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𝑎𝑐𝑡𝑖𝑣𝑎𝑡𝑖𝑜𝑛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− 𝑜_1𝑒𝑠𝑝é𝑟é )^2)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=2∗1/2∗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+mn-lt"/>
                  <a:ea typeface="+mn-ea"/>
                  <a:cs typeface="+mn-cs"/>
                </a:rPr>
                <a:t>(𝑜_1𝑎𝑐𝑡𝑖𝑣𝑎𝑡𝑖𝑜𝑛− 𝑜_1𝑒𝑠𝑝é𝑟é 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+mn-lt"/>
                  <a:ea typeface="+mn-ea"/>
                  <a:cs typeface="+mn-cs"/>
                </a:rPr>
                <a:t>(𝑜_1𝑎𝑐𝑡𝑖𝑣𝑎𝑡𝑖𝑜𝑛− 𝑜_1𝑒𝑠𝑝é𝑟é 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+mn-lt"/>
                  <a:ea typeface="+mn-ea"/>
                  <a:cs typeface="+mn-cs"/>
                </a:rPr>
                <a:t>(𝑜_1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𝑝𝑟é𝑑𝑖𝑡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+mn-lt"/>
                  <a:ea typeface="+mn-ea"/>
                  <a:cs typeface="+mn-cs"/>
                </a:rPr>
                <a:t>− 𝑜_1𝑒𝑠𝑝é𝑟é )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  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175</xdr:row>
      <xdr:rowOff>0</xdr:rowOff>
    </xdr:from>
    <xdr:ext cx="15485645" cy="3818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2" name="ZoneTexte 41">
              <a:extLst>
                <a:ext uri="{FF2B5EF4-FFF2-40B4-BE49-F238E27FC236}">
                  <a16:creationId xmlns:a16="http://schemas.microsoft.com/office/drawing/2014/main" id="{28BCB44B-0D28-43FB-A980-32AE1BFBF832}"/>
                </a:ext>
              </a:extLst>
            </xdr:cNvPr>
            <xdr:cNvSpPr txBox="1"/>
          </xdr:nvSpPr>
          <xdr:spPr>
            <a:xfrm>
              <a:off x="762000" y="26218816"/>
              <a:ext cx="15485645" cy="3818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𝑠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𝑖𝑔𝑚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𝑠𝑖𝑔𝑚</m:t>
                    </m:r>
                    <m:d>
                      <m:d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1 −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𝑠𝑖𝑔𝑚</m:t>
                        </m:r>
                        <m:d>
                          <m:d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𝑝𝑟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𝑎𝑐𝑡𝑖𝑣𝑎𝑡𝑖𝑜𝑛</m:t>
                                </m:r>
                              </m:sub>
                            </m:sSub>
                          </m:e>
                        </m:d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𝑎𝑐𝑡𝑖𝑣𝑎𝑡𝑖𝑜𝑛</m:t>
                        </m:r>
                      </m:sub>
                    </m:sSub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∗(1−</m:t>
                    </m:r>
                    <m:sSub>
                      <m:sSub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𝑎𝑐𝑡𝑖𝑣𝑎𝑡𝑖𝑜𝑛</m:t>
                        </m:r>
                      </m:sub>
                    </m:sSub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)=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𝑑𝑖𝑡</m:t>
                        </m:r>
                      </m:sub>
                    </m:sSub>
                    <m:r>
                      <a:rPr lang="fr-FR" sz="1100" b="0" i="1">
                        <a:solidFill>
                          <a:srgbClr val="00B05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∗(1−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𝑑𝑖𝑡</m:t>
                        </m:r>
                      </m:sub>
                    </m:sSub>
                    <m:r>
                      <a:rPr lang="fr-FR" sz="1100" b="0" i="1">
                        <a:solidFill>
                          <a:srgbClr val="00B05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42" name="ZoneTexte 41">
              <a:extLst>
                <a:ext uri="{FF2B5EF4-FFF2-40B4-BE49-F238E27FC236}">
                  <a16:creationId xmlns:a16="http://schemas.microsoft.com/office/drawing/2014/main" id="{28BCB44B-0D28-43FB-A980-32AE1BFBF832}"/>
                </a:ext>
              </a:extLst>
            </xdr:cNvPr>
            <xdr:cNvSpPr txBox="1"/>
          </xdr:nvSpPr>
          <xdr:spPr>
            <a:xfrm>
              <a:off x="762000" y="26218816"/>
              <a:ext cx="15485645" cy="3818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𝑠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𝑖𝑔𝑚(𝑜_1𝑝𝑟é𝑎𝑐𝑡𝑖𝑣𝑎𝑡𝑖𝑜𝑛)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=𝑠𝑖𝑔𝑚(𝑜_1𝑝𝑟é𝑎𝑐𝑡𝑖𝑣𝑎𝑡𝑖𝑜𝑛 )∗(1 −𝑠𝑖𝑔𝑚(𝑜_1𝑝𝑟é𝑎𝑐𝑡𝑖𝑣𝑎𝑡𝑖𝑜𝑛 ))=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𝑜_1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𝑎𝑐𝑡𝑖𝑣𝑎𝑡𝑖𝑜𝑛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∗(1−𝑜_1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𝑎𝑐𝑡𝑖𝑣𝑎𝑡𝑖𝑜𝑛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𝑜_1𝑝𝑟é𝑑𝑖𝑡∗(1−𝑜_1𝑝𝑟é𝑑𝑖𝑡)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183</xdr:row>
      <xdr:rowOff>0</xdr:rowOff>
    </xdr:from>
    <xdr:ext cx="12155365" cy="3549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3" name="ZoneTexte 42">
              <a:extLst>
                <a:ext uri="{FF2B5EF4-FFF2-40B4-BE49-F238E27FC236}">
                  <a16:creationId xmlns:a16="http://schemas.microsoft.com/office/drawing/2014/main" id="{289289E8-B197-4623-B3E3-4B8093573E15}"/>
                </a:ext>
              </a:extLst>
            </xdr:cNvPr>
            <xdr:cNvSpPr txBox="1"/>
          </xdr:nvSpPr>
          <xdr:spPr>
            <a:xfrm>
              <a:off x="762000" y="36085096"/>
              <a:ext cx="12155365" cy="3549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sSub>
                          <m:sSubPr>
                            <m:ctrlPr>
                              <a:rPr lang="fr-F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7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 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7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e>
                      <m: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∗1+0+0=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43" name="ZoneTexte 42">
              <a:extLst>
                <a:ext uri="{FF2B5EF4-FFF2-40B4-BE49-F238E27FC236}">
                  <a16:creationId xmlns:a16="http://schemas.microsoft.com/office/drawing/2014/main" id="{289289E8-B197-4623-B3E3-4B8093573E15}"/>
                </a:ext>
              </a:extLst>
            </xdr:cNvPr>
            <xdr:cNvSpPr txBox="1"/>
          </xdr:nvSpPr>
          <xdr:spPr>
            <a:xfrm>
              <a:off x="762000" y="36085096"/>
              <a:ext cx="12155365" cy="3549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𝑤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 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ℎ_1∗𝑤_5+ℎ_2∗𝑤_7+ 𝑏_3)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𝑤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(𝜕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ℎ_1∗𝑤_5)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𝑤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5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(𝜕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ℎ_2∗𝑤_7)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𝑤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5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(𝜕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𝑏_3)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𝑤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5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=ℎ_1∗1+0+0=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ℎ_1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187</xdr:row>
      <xdr:rowOff>190500</xdr:rowOff>
    </xdr:from>
    <xdr:ext cx="13726026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4" name="ZoneTexte 43">
              <a:extLst>
                <a:ext uri="{FF2B5EF4-FFF2-40B4-BE49-F238E27FC236}">
                  <a16:creationId xmlns:a16="http://schemas.microsoft.com/office/drawing/2014/main" id="{B7502575-F4B7-467A-943C-4FE16A2A67F5}"/>
                </a:ext>
              </a:extLst>
            </xdr:cNvPr>
            <xdr:cNvSpPr txBox="1"/>
          </xdr:nvSpPr>
          <xdr:spPr>
            <a:xfrm>
              <a:off x="762000" y="28715368"/>
              <a:ext cx="13726026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 </m:t>
                    </m:r>
                    <m:f>
                      <m:fPr>
                        <m:ctrlP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 </m:t>
                    </m:r>
                    <m:f>
                      <m:fPr>
                        <m:ctrlP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 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𝑒𝑠𝑝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𝑑𝑖𝑡</m:t>
                        </m:r>
                      </m:sub>
                    </m:sSub>
                    <m:r>
                      <a:rPr lang="fr-FR" sz="1100" b="0" i="1">
                        <a:solidFill>
                          <a:srgbClr val="00B05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rgbClr val="00B05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 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𝑒𝑠𝑝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𝑑𝑖𝑡</m:t>
                        </m:r>
                      </m:sub>
                    </m:sSub>
                    <m:r>
                      <a:rPr lang="fr-FR" sz="1100" b="0" i="1">
                        <a:solidFill>
                          <a:srgbClr val="00B05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44" name="ZoneTexte 43">
              <a:extLst>
                <a:ext uri="{FF2B5EF4-FFF2-40B4-BE49-F238E27FC236}">
                  <a16:creationId xmlns:a16="http://schemas.microsoft.com/office/drawing/2014/main" id="{B7502575-F4B7-467A-943C-4FE16A2A67F5}"/>
                </a:ext>
              </a:extLst>
            </xdr:cNvPr>
            <xdr:cNvSpPr txBox="1"/>
          </xdr:nvSpPr>
          <xdr:spPr>
            <a:xfrm>
              <a:off x="762000" y="28715368"/>
              <a:ext cx="13726026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𝑤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5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𝑤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𝑡𝑜𝑡𝑎𝑙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 </a:t>
              </a:r>
              <a:r>
                <a:rPr lang="el-GR" sz="110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 </a:t>
              </a:r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𝑤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 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(𝑜_1𝑝𝑟é𝑑𝑖𝑡− 𝑜_1𝑒𝑠𝑝é𝑟é 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〖(𝑜〗_1𝑝𝑟é𝑑𝑖𝑡∗(1−𝑜_1𝑝𝑟é𝑑𝑖𝑡 ))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ℎ_1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(𝑜_1𝑝𝑟é𝑑𝑖𝑡− 𝑜_1𝑒𝑠𝑝é𝑟é 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𝑜_1𝑝𝑟é𝑑𝑖𝑡∗(1−𝑜_1𝑝𝑟é𝑑𝑖𝑡 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ℎ_1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215</xdr:row>
      <xdr:rowOff>0</xdr:rowOff>
    </xdr:from>
    <xdr:ext cx="5565913" cy="35041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5" name="ZoneTexte 44">
              <a:extLst>
                <a:ext uri="{FF2B5EF4-FFF2-40B4-BE49-F238E27FC236}">
                  <a16:creationId xmlns:a16="http://schemas.microsoft.com/office/drawing/2014/main" id="{EF1E7A3E-08E4-4052-8A1B-2EF1534A939E}"/>
                </a:ext>
              </a:extLst>
            </xdr:cNvPr>
            <xdr:cNvSpPr txBox="1"/>
          </xdr:nvSpPr>
          <xdr:spPr>
            <a:xfrm>
              <a:off x="762000" y="33939079"/>
              <a:ext cx="556591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 ?</m:t>
                    </m:r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45" name="ZoneTexte 44">
              <a:extLst>
                <a:ext uri="{FF2B5EF4-FFF2-40B4-BE49-F238E27FC236}">
                  <a16:creationId xmlns:a16="http://schemas.microsoft.com/office/drawing/2014/main" id="{EF1E7A3E-08E4-4052-8A1B-2EF1534A939E}"/>
                </a:ext>
              </a:extLst>
            </xdr:cNvPr>
            <xdr:cNvSpPr txBox="1"/>
          </xdr:nvSpPr>
          <xdr:spPr>
            <a:xfrm>
              <a:off x="762000" y="33939079"/>
              <a:ext cx="5565913" cy="35041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𝑏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3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 ?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220</xdr:row>
      <xdr:rowOff>0</xdr:rowOff>
    </xdr:from>
    <xdr:ext cx="15240000" cy="48686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4" name="ZoneTexte 53">
              <a:extLst>
                <a:ext uri="{FF2B5EF4-FFF2-40B4-BE49-F238E27FC236}">
                  <a16:creationId xmlns:a16="http://schemas.microsoft.com/office/drawing/2014/main" id="{9F6E7C84-ECB4-4730-8A1C-1B1A7C5268E0}"/>
                </a:ext>
              </a:extLst>
            </xdr:cNvPr>
            <xdr:cNvSpPr txBox="1"/>
          </xdr:nvSpPr>
          <xdr:spPr>
            <a:xfrm>
              <a:off x="762000" y="39243000"/>
              <a:ext cx="15240000" cy="4868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a:rPr lang="fr-FR" sz="11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0</m:t>
                    </m:r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f>
                          <m:fPr>
                            <m:ctrlPr>
                              <a:rPr lang="fr-F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p>
                          <m:sSup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𝑝𝑟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𝑑𝑖𝑡</m:t>
                                </m:r>
                              </m:sub>
                            </m:s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𝑒𝑠𝑝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𝑟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</m:sub>
                            </m:s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  <m:sup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f>
                          <m:fPr>
                            <m:ctrlPr>
                              <a:rPr lang="fr-F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p>
                          <m:sSup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f>
                              <m:f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num>
                              <m:den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1+</m:t>
                                </m:r>
                                <m:sSup>
                                  <m:sSupPr>
                                    <m:ctrlP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pPr>
                                  <m:e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𝑒</m:t>
                                    </m:r>
                                  </m:e>
                                  <m:sup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−</m:t>
                                    </m:r>
                                    <m:sSub>
                                      <m:sSubPr>
                                        <m:ctrlP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𝑜</m:t>
                                        </m:r>
                                      </m:e>
                                      <m:sub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1</m:t>
                                        </m:r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𝑝𝑟</m:t>
                                        </m:r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é</m:t>
                                        </m:r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𝑎𝑐𝑡𝑖𝑣𝑎𝑡𝑖𝑜𝑛</m:t>
                                        </m:r>
                                      </m:sub>
                                    </m:sSub>
                                  </m:sup>
                                </m:sSup>
                              </m:den>
                            </m:f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𝑒𝑠𝑝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𝑟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</m:sub>
                            </m:s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  <m:sup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f>
                          <m:fPr>
                            <m:ctrlPr>
                              <a:rPr lang="fr-F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p>
                          <m:sSup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f>
                              <m:f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num>
                              <m:den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1+</m:t>
                                </m:r>
                                <m:sSup>
                                  <m:sSupPr>
                                    <m:ctrlP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pPr>
                                  <m:e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𝑒</m:t>
                                    </m:r>
                                  </m:e>
                                  <m:sup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−(</m:t>
                                    </m:r>
                                    <m:sSub>
                                      <m:sSubPr>
                                        <m:ctrlP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h</m:t>
                                        </m:r>
                                      </m:e>
                                      <m:sub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1</m:t>
                                        </m:r>
                                      </m:sub>
                                    </m:sSub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∗</m:t>
                                    </m:r>
                                    <m:sSub>
                                      <m:sSubPr>
                                        <m:ctrlP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𝑤</m:t>
                                        </m:r>
                                      </m:e>
                                      <m:sub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5</m:t>
                                        </m:r>
                                      </m:sub>
                                    </m:sSub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+ </m:t>
                                    </m:r>
                                    <m:sSub>
                                      <m:sSubPr>
                                        <m:ctrlP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h</m:t>
                                        </m:r>
                                      </m:e>
                                      <m:sub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2</m:t>
                                        </m:r>
                                      </m:sub>
                                    </m:sSub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∗</m:t>
                                    </m:r>
                                    <m:sSub>
                                      <m:sSubPr>
                                        <m:ctrlP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𝑤</m:t>
                                        </m:r>
                                      </m:e>
                                      <m:sub>
                                        <m:r>
                                          <a:rPr lang="fr-F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7</m:t>
                                        </m:r>
                                      </m:sub>
                                    </m:sSub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+</m:t>
                                    </m:r>
                                    <m:sSub>
                                      <m:sSubPr>
                                        <m:ctrlPr>
                                          <a:rPr lang="fr-FR" sz="1100" b="0" i="1">
                                            <a:solidFill>
                                              <a:srgbClr val="00B0F0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fr-FR" sz="1100" b="0" i="1">
                                            <a:solidFill>
                                              <a:srgbClr val="00B0F0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𝑏</m:t>
                                        </m:r>
                                      </m:e>
                                      <m:sub>
                                        <m:r>
                                          <a:rPr lang="fr-FR" sz="1100" b="0" i="1">
                                            <a:solidFill>
                                              <a:srgbClr val="00B0F0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3</m:t>
                                        </m:r>
                                      </m:sub>
                                    </m:sSub>
                                    <m:r>
                                      <a:rPr lang="fr-F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)</m:t>
                                    </m:r>
                                  </m:sup>
                                </m:sSup>
                              </m:den>
                            </m:f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𝑒𝑠𝑝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𝑟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</m:sub>
                            </m:s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  <m:sup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54" name="ZoneTexte 53">
              <a:extLst>
                <a:ext uri="{FF2B5EF4-FFF2-40B4-BE49-F238E27FC236}">
                  <a16:creationId xmlns:a16="http://schemas.microsoft.com/office/drawing/2014/main" id="{9F6E7C84-ECB4-4730-8A1C-1B1A7C5268E0}"/>
                </a:ext>
              </a:extLst>
            </xdr:cNvPr>
            <xdr:cNvSpPr txBox="1"/>
          </xdr:nvSpPr>
          <xdr:spPr>
            <a:xfrm>
              <a:off x="762000" y="39243000"/>
              <a:ext cx="15240000" cy="4868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𝑏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3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(𝜕〖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𝑜1+𝐸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𝑜2)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(𝜕〖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(𝜕〖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𝑜2)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(𝜕〖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(𝜕〖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1/2∗〖(𝑜_1𝑝𝑟é𝑑𝑖𝑡−𝑜_1𝑒𝑠𝑝é𝑟é)〗^2)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1/2∗〖(1/(1+𝑒^(−𝑜_1𝑝𝑟é𝑎𝑐𝑡𝑖𝑣𝑎𝑡𝑖𝑜𝑛 ) )−𝑜_1𝑒𝑠𝑝é𝑟é)〗^2)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1/2∗〖(1/(1+𝑒^(−(ℎ_1∗𝑤_5+ ℎ_2∗𝑤_7+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𝑏_3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)) )−𝑜_1𝑒𝑠𝑝é𝑟é)〗^2)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42939</xdr:colOff>
      <xdr:row>227</xdr:row>
      <xdr:rowOff>74108</xdr:rowOff>
    </xdr:from>
    <xdr:ext cx="3018668" cy="3515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5" name="ZoneTexte 54">
              <a:extLst>
                <a:ext uri="{FF2B5EF4-FFF2-40B4-BE49-F238E27FC236}">
                  <a16:creationId xmlns:a16="http://schemas.microsoft.com/office/drawing/2014/main" id="{F882999F-A048-42D2-9172-93E586A86D32}"/>
                </a:ext>
              </a:extLst>
            </xdr:cNvPr>
            <xdr:cNvSpPr txBox="1"/>
          </xdr:nvSpPr>
          <xdr:spPr>
            <a:xfrm>
              <a:off x="804939" y="40650608"/>
              <a:ext cx="3018668" cy="3515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r>
                          <a:rPr lang="fr-F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𝑓</m:t>
                        </m:r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r>
                          <a:rPr lang="fr-F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𝑥</m:t>
                        </m:r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𝑓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𝑔</m:t>
                        </m:r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∗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𝑔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∗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55" name="ZoneTexte 54">
              <a:extLst>
                <a:ext uri="{FF2B5EF4-FFF2-40B4-BE49-F238E27FC236}">
                  <a16:creationId xmlns:a16="http://schemas.microsoft.com/office/drawing/2014/main" id="{F882999F-A048-42D2-9172-93E586A86D32}"/>
                </a:ext>
              </a:extLst>
            </xdr:cNvPr>
            <xdr:cNvSpPr txBox="1"/>
          </xdr:nvSpPr>
          <xdr:spPr>
            <a:xfrm>
              <a:off x="804939" y="40650608"/>
              <a:ext cx="3018668" cy="3515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𝑓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/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𝑥</a:t>
              </a:r>
              <a:r>
                <a:rPr lang="fr-FR" sz="1100" b="0" i="0">
                  <a:latin typeface="Cambria Math" panose="02040503050406030204" pitchFamily="18" charset="0"/>
                </a:rPr>
                <a:t>=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𝑓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𝑔  ∗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𝑔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  ∗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 </a:t>
              </a:r>
              <a:r>
                <a:rPr lang="fr-FR" sz="1100" b="0" i="0">
                  <a:latin typeface="Cambria Math" panose="02040503050406030204" pitchFamily="18" charset="0"/>
                </a:rPr>
                <a:t> 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232</xdr:row>
      <xdr:rowOff>0</xdr:rowOff>
    </xdr:from>
    <xdr:ext cx="15240000" cy="37753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6" name="ZoneTexte 55">
              <a:extLst>
                <a:ext uri="{FF2B5EF4-FFF2-40B4-BE49-F238E27FC236}">
                  <a16:creationId xmlns:a16="http://schemas.microsoft.com/office/drawing/2014/main" id="{6AD5C422-9D86-4CB9-8E1B-9217E23F4BCC}"/>
                </a:ext>
              </a:extLst>
            </xdr:cNvPr>
            <xdr:cNvSpPr txBox="1"/>
          </xdr:nvSpPr>
          <xdr:spPr>
            <a:xfrm>
              <a:off x="762000" y="41529000"/>
              <a:ext cx="15240000" cy="3775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 </m:t>
                    </m:r>
                    <m:f>
                      <m:fPr>
                        <m:ctrlP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 </m:t>
                    </m:r>
                    <m:f>
                      <m:fPr>
                        <m:ctrlP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56" name="ZoneTexte 55">
              <a:extLst>
                <a:ext uri="{FF2B5EF4-FFF2-40B4-BE49-F238E27FC236}">
                  <a16:creationId xmlns:a16="http://schemas.microsoft.com/office/drawing/2014/main" id="{6AD5C422-9D86-4CB9-8E1B-9217E23F4BCC}"/>
                </a:ext>
              </a:extLst>
            </xdr:cNvPr>
            <xdr:cNvSpPr txBox="1"/>
          </xdr:nvSpPr>
          <xdr:spPr>
            <a:xfrm>
              <a:off x="762000" y="41529000"/>
              <a:ext cx="15240000" cy="3775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𝑏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3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 </a:t>
              </a:r>
              <a:r>
                <a:rPr lang="el-GR" sz="110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 </a:t>
              </a:r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237</xdr:row>
      <xdr:rowOff>0</xdr:rowOff>
    </xdr:from>
    <xdr:ext cx="15240000" cy="45608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7" name="ZoneTexte 56">
              <a:extLst>
                <a:ext uri="{FF2B5EF4-FFF2-40B4-BE49-F238E27FC236}">
                  <a16:creationId xmlns:a16="http://schemas.microsoft.com/office/drawing/2014/main" id="{70925001-A506-47D9-8643-D513394227AC}"/>
                </a:ext>
              </a:extLst>
            </xdr:cNvPr>
            <xdr:cNvSpPr txBox="1"/>
          </xdr:nvSpPr>
          <xdr:spPr>
            <a:xfrm>
              <a:off x="762000" y="42481500"/>
              <a:ext cx="15240000" cy="4560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f>
                          <m:fPr>
                            <m:ctrlPr>
                              <a:rPr lang="fr-F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p>
                          <m:sSup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𝑝𝑟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𝑑𝑖𝑡</m:t>
                                </m:r>
                              </m:sub>
                            </m:s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𝑒𝑠𝑝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𝑟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</m:sub>
                            </m:s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  <m:sup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f>
                          <m:fPr>
                            <m:ctrlPr>
                              <a:rPr lang="fr-F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p>
                          <m:sSup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𝑎𝑐𝑡𝑖𝑣𝑎𝑡𝑖𝑜𝑛</m:t>
                                </m:r>
                              </m:sub>
                            </m:s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𝑒𝑠𝑝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𝑟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</m:sub>
                            </m:s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  <m:sup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∗2∗</m:t>
                    </m:r>
                    <m:d>
                      <m:d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𝑒𝑠𝑝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𝑎𝑐𝑡𝑖𝑣𝑎𝑡𝑖𝑜𝑛</m:t>
                        </m:r>
                      </m:sub>
                    </m:sSub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𝑒𝑠𝑝</m:t>
                        </m:r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</m:sub>
                    </m:sSub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𝑑𝑖𝑡</m:t>
                        </m:r>
                      </m:sub>
                    </m:sSub>
                    <m:r>
                      <a:rPr lang="fr-FR" sz="1100" b="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𝑒𝑠𝑝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</m:sub>
                    </m:sSub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57" name="ZoneTexte 56">
              <a:extLst>
                <a:ext uri="{FF2B5EF4-FFF2-40B4-BE49-F238E27FC236}">
                  <a16:creationId xmlns:a16="http://schemas.microsoft.com/office/drawing/2014/main" id="{70925001-A506-47D9-8643-D513394227AC}"/>
                </a:ext>
              </a:extLst>
            </xdr:cNvPr>
            <xdr:cNvSpPr txBox="1"/>
          </xdr:nvSpPr>
          <xdr:spPr>
            <a:xfrm>
              <a:off x="762000" y="42481500"/>
              <a:ext cx="15240000" cy="4560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1/2∗〖(𝑜_1𝑝𝑟é𝑑𝑖𝑡−𝑜_1𝑒𝑠𝑝é𝑟é)〗^2)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1/2∗〖(𝑜_1𝑎𝑐𝑡𝑖𝑣𝑎𝑡𝑖𝑜𝑛−𝑜_1𝑒𝑠𝑝é𝑟é)〗^2)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=1/2∗2∗(𝑜_1𝑎𝑐𝑡𝑖𝑣𝑎𝑡𝑖𝑜𝑛−𝑜_1𝑒𝑠𝑝é𝑟é 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=𝑜_1𝑎𝑐𝑡𝑖𝑣𝑎𝑡𝑖𝑜𝑛−𝑜_1𝑒𝑠𝑝é𝑟é=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𝑜_1𝑝𝑟é𝑑𝑖𝑡−𝑜_1𝑒𝑠𝑝é𝑟é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241</xdr:row>
      <xdr:rowOff>0</xdr:rowOff>
    </xdr:from>
    <xdr:ext cx="15240000" cy="38343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8" name="ZoneTexte 57">
              <a:extLst>
                <a:ext uri="{FF2B5EF4-FFF2-40B4-BE49-F238E27FC236}">
                  <a16:creationId xmlns:a16="http://schemas.microsoft.com/office/drawing/2014/main" id="{81E57788-13D8-4532-99EA-52BFBAE11359}"/>
                </a:ext>
              </a:extLst>
            </xdr:cNvPr>
            <xdr:cNvSpPr txBox="1"/>
          </xdr:nvSpPr>
          <xdr:spPr>
            <a:xfrm>
              <a:off x="762000" y="43243500"/>
              <a:ext cx="15240000" cy="3834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𝑠𝑖𝑔𝑚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)</m:t>
                        </m:r>
                      </m:num>
                      <m:den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𝑠𝑖𝑔𝑚</m:t>
                    </m:r>
                    <m:d>
                      <m:d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1 −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𝑠𝑖𝑔𝑚</m:t>
                        </m:r>
                        <m:d>
                          <m:d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𝑝𝑟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𝑎𝑐𝑡𝑖𝑣𝑎𝑡𝑖𝑜𝑛</m:t>
                                </m:r>
                              </m:sub>
                            </m:sSub>
                          </m:e>
                        </m:d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𝑎𝑐𝑡𝑖𝑣𝑎𝑡𝑖𝑜𝑛</m:t>
                        </m:r>
                      </m:sub>
                    </m:sSub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𝑑𝑖𝑡</m:t>
                        </m:r>
                      </m:sub>
                    </m:sSub>
                    <m:r>
                      <a:rPr lang="fr-FR" sz="1100" b="0" i="1">
                        <a:solidFill>
                          <a:srgbClr val="00B05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∗(1−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𝑑𝑖𝑡</m:t>
                        </m:r>
                      </m:sub>
                    </m:sSub>
                    <m:r>
                      <a:rPr lang="fr-FR" sz="1100" b="0" i="1">
                        <a:solidFill>
                          <a:srgbClr val="00B05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58" name="ZoneTexte 57">
              <a:extLst>
                <a:ext uri="{FF2B5EF4-FFF2-40B4-BE49-F238E27FC236}">
                  <a16:creationId xmlns:a16="http://schemas.microsoft.com/office/drawing/2014/main" id="{81E57788-13D8-4532-99EA-52BFBAE11359}"/>
                </a:ext>
              </a:extLst>
            </xdr:cNvPr>
            <xdr:cNvSpPr txBox="1"/>
          </xdr:nvSpPr>
          <xdr:spPr>
            <a:xfrm>
              <a:off x="762000" y="43243500"/>
              <a:ext cx="15240000" cy="3834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𝜕𝑠𝑖𝑔𝑚(𝑜_1𝑝𝑟é𝑎𝑐𝑡𝑖𝑣𝑎𝑡𝑖𝑜𝑛)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)/𝑜_1𝑝𝑟é𝑎𝑐𝑡𝑖𝑣𝑎𝑡𝑖𝑜𝑛 =𝑠𝑖𝑔𝑚(𝑜_1𝑝𝑟é𝑎𝑐𝑡𝑖𝑣𝑎𝑡𝑖𝑜𝑛 )∗(1 −𝑠𝑖𝑔𝑚(𝑜_1𝑝𝑟é𝑎𝑐𝑡𝑖𝑣𝑎𝑡𝑖𝑜𝑛 ))=𝑜_1𝑎𝑐𝑡𝑖𝑣𝑎𝑡𝑖𝑜𝑛∗(1−𝑜_1𝑎𝑐𝑡𝑖𝑣𝑎𝑡𝑖𝑜𝑛 )= 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𝑜_1𝑝𝑟é𝑑𝑖𝑡∗(1−𝑜_1𝑝𝑟é𝑑𝑖𝑡)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244</xdr:row>
      <xdr:rowOff>0</xdr:rowOff>
    </xdr:from>
    <xdr:ext cx="15240000" cy="3546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9" name="ZoneTexte 58">
              <a:extLst>
                <a:ext uri="{FF2B5EF4-FFF2-40B4-BE49-F238E27FC236}">
                  <a16:creationId xmlns:a16="http://schemas.microsoft.com/office/drawing/2014/main" id="{B70984AF-B08E-4D45-AD73-EC6FFED71AE4}"/>
                </a:ext>
              </a:extLst>
            </xdr:cNvPr>
            <xdr:cNvSpPr txBox="1"/>
          </xdr:nvSpPr>
          <xdr:spPr>
            <a:xfrm>
              <a:off x="762000" y="43815000"/>
              <a:ext cx="15240000" cy="3546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sSub>
                          <m:sSubPr>
                            <m:ctrlPr>
                              <a:rPr lang="fr-F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7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 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7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=0+0+1=</m:t>
                    </m:r>
                    <m:r>
                      <a:rPr lang="fr-FR" sz="1100" b="0" i="1">
                        <a:solidFill>
                          <a:srgbClr val="FFC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</m:t>
                    </m:r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59" name="ZoneTexte 58">
              <a:extLst>
                <a:ext uri="{FF2B5EF4-FFF2-40B4-BE49-F238E27FC236}">
                  <a16:creationId xmlns:a16="http://schemas.microsoft.com/office/drawing/2014/main" id="{B70984AF-B08E-4D45-AD73-EC6FFED71AE4}"/>
                </a:ext>
              </a:extLst>
            </xdr:cNvPr>
            <xdr:cNvSpPr txBox="1"/>
          </xdr:nvSpPr>
          <xdr:spPr>
            <a:xfrm>
              <a:off x="762000" y="43815000"/>
              <a:ext cx="15240000" cy="3546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ℎ_1∗𝑤_5+ℎ_2∗𝑤_7+ 𝑏_3)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(𝜕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ℎ_1∗𝑤_5)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(𝜕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ℎ_2∗𝑤_7)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(𝜕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𝑏_3)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=0+0+1=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0</xdr:col>
      <xdr:colOff>761999</xdr:colOff>
      <xdr:row>249</xdr:row>
      <xdr:rowOff>0</xdr:rowOff>
    </xdr:from>
    <xdr:ext cx="15267215" cy="3733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1" name="ZoneTexte 60">
              <a:extLst>
                <a:ext uri="{FF2B5EF4-FFF2-40B4-BE49-F238E27FC236}">
                  <a16:creationId xmlns:a16="http://schemas.microsoft.com/office/drawing/2014/main" id="{A278D645-3901-4C9B-B651-232A5CE8D913}"/>
                </a:ext>
              </a:extLst>
            </xdr:cNvPr>
            <xdr:cNvSpPr txBox="1"/>
          </xdr:nvSpPr>
          <xdr:spPr>
            <a:xfrm>
              <a:off x="761999" y="44767500"/>
              <a:ext cx="15267215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 </m:t>
                    </m:r>
                    <m:f>
                      <m:fPr>
                        <m:ctrlP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 </m:t>
                    </m:r>
                    <m:f>
                      <m:fPr>
                        <m:ctrlP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𝑒𝑠𝑝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d>
                          <m:dPr>
                            <m:ctrlP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1−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rgbClr val="00B05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rgbClr val="00B05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rgbClr val="00B05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rgbClr val="00B05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𝑝𝑟</m:t>
                                </m:r>
                                <m:r>
                                  <a:rPr lang="fr-FR" sz="1100" b="0" i="1">
                                    <a:solidFill>
                                      <a:srgbClr val="00B05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rgbClr val="00B05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𝑑𝑖𝑡</m:t>
                                </m:r>
                              </m:sub>
                            </m:sSub>
                          </m:e>
                        </m:d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r>
                      <a:rPr lang="fr-FR" sz="1100" b="0" i="1">
                        <a:solidFill>
                          <a:srgbClr val="FFC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</m:t>
                    </m:r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𝑒𝑠𝑝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rgbClr val="00B05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d>
                          <m:dPr>
                            <m:ctrlP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fr-FR" sz="1100" b="0" i="1">
                                <a:solidFill>
                                  <a:srgbClr val="00B05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1−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rgbClr val="00B05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rgbClr val="00B05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rgbClr val="00B05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rgbClr val="00B05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𝑝𝑟</m:t>
                                </m:r>
                                <m:r>
                                  <a:rPr lang="fr-FR" sz="1100" b="0" i="1">
                                    <a:solidFill>
                                      <a:srgbClr val="00B05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rgbClr val="00B05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𝑑𝑖𝑡</m:t>
                                </m:r>
                              </m:sub>
                            </m:sSub>
                          </m:e>
                        </m:d>
                      </m:e>
                    </m:d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61" name="ZoneTexte 60">
              <a:extLst>
                <a:ext uri="{FF2B5EF4-FFF2-40B4-BE49-F238E27FC236}">
                  <a16:creationId xmlns:a16="http://schemas.microsoft.com/office/drawing/2014/main" id="{A278D645-3901-4C9B-B651-232A5CE8D913}"/>
                </a:ext>
              </a:extLst>
            </xdr:cNvPr>
            <xdr:cNvSpPr txBox="1"/>
          </xdr:nvSpPr>
          <xdr:spPr>
            <a:xfrm>
              <a:off x="761999" y="44767500"/>
              <a:ext cx="15267215" cy="3733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𝑏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3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 </a:t>
              </a:r>
              <a:r>
                <a:rPr lang="el-GR" sz="110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 </a:t>
              </a:r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 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(𝑜_1𝑝𝑟é𝑑𝑖𝑡−𝑜_1𝑒𝑠𝑝é𝑟é 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(𝑜_1𝑝𝑟é𝑑𝑖𝑡∗(1−𝑜_1𝑝𝑟é𝑑𝑖𝑡 ))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(𝑜_1𝑝𝑟é𝑑𝑖𝑡−𝑜_1𝑒𝑠𝑝é𝑟é 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fr-FR" sz="1100" b="0" i="0">
                  <a:solidFill>
                    <a:srgbClr val="00B05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(𝑜_1𝑝𝑟é𝑑𝑖𝑡∗(1−𝑜_1𝑝𝑟é𝑑𝑖𝑡 ))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264</xdr:row>
      <xdr:rowOff>0</xdr:rowOff>
    </xdr:from>
    <xdr:ext cx="690958" cy="3506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3" name="ZoneTexte 62">
              <a:extLst>
                <a:ext uri="{FF2B5EF4-FFF2-40B4-BE49-F238E27FC236}">
                  <a16:creationId xmlns:a16="http://schemas.microsoft.com/office/drawing/2014/main" id="{9F8E2983-2B1E-4723-9EE4-67A114A0EA7A}"/>
                </a:ext>
              </a:extLst>
            </xdr:cNvPr>
            <xdr:cNvSpPr txBox="1"/>
          </xdr:nvSpPr>
          <xdr:spPr>
            <a:xfrm>
              <a:off x="762000" y="43313684"/>
              <a:ext cx="690958" cy="3506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 ?</m:t>
                    </m:r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63" name="ZoneTexte 62">
              <a:extLst>
                <a:ext uri="{FF2B5EF4-FFF2-40B4-BE49-F238E27FC236}">
                  <a16:creationId xmlns:a16="http://schemas.microsoft.com/office/drawing/2014/main" id="{9F8E2983-2B1E-4723-9EE4-67A114A0EA7A}"/>
                </a:ext>
              </a:extLst>
            </xdr:cNvPr>
            <xdr:cNvSpPr txBox="1"/>
          </xdr:nvSpPr>
          <xdr:spPr>
            <a:xfrm>
              <a:off x="762000" y="43313684"/>
              <a:ext cx="690958" cy="3506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𝑤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 ?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0</xdr:col>
      <xdr:colOff>761999</xdr:colOff>
      <xdr:row>269</xdr:row>
      <xdr:rowOff>0</xdr:rowOff>
    </xdr:from>
    <xdr:ext cx="15245014" cy="37753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4" name="ZoneTexte 63">
              <a:extLst>
                <a:ext uri="{FF2B5EF4-FFF2-40B4-BE49-F238E27FC236}">
                  <a16:creationId xmlns:a16="http://schemas.microsoft.com/office/drawing/2014/main" id="{B0951C10-101E-415D-A669-F30C03B3D6D2}"/>
                </a:ext>
              </a:extLst>
            </xdr:cNvPr>
            <xdr:cNvSpPr txBox="1"/>
          </xdr:nvSpPr>
          <xdr:spPr>
            <a:xfrm>
              <a:off x="761999" y="44266184"/>
              <a:ext cx="15245014" cy="3775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64" name="ZoneTexte 63">
              <a:extLst>
                <a:ext uri="{FF2B5EF4-FFF2-40B4-BE49-F238E27FC236}">
                  <a16:creationId xmlns:a16="http://schemas.microsoft.com/office/drawing/2014/main" id="{B0951C10-101E-415D-A669-F30C03B3D6D2}"/>
                </a:ext>
              </a:extLst>
            </xdr:cNvPr>
            <xdr:cNvSpPr txBox="1"/>
          </xdr:nvSpPr>
          <xdr:spPr>
            <a:xfrm>
              <a:off x="761999" y="44266184"/>
              <a:ext cx="15245014" cy="3775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𝑤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𝑡𝑜𝑡𝑎𝑙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𝑤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 b="0"/>
            </a:p>
          </xdr:txBody>
        </xdr:sp>
      </mc:Fallback>
    </mc:AlternateContent>
    <xdr:clientData/>
  </xdr:oneCellAnchor>
  <xdr:twoCellAnchor>
    <xdr:from>
      <xdr:col>1</xdr:col>
      <xdr:colOff>0</xdr:colOff>
      <xdr:row>3</xdr:row>
      <xdr:rowOff>0</xdr:rowOff>
    </xdr:from>
    <xdr:to>
      <xdr:col>3</xdr:col>
      <xdr:colOff>9525</xdr:colOff>
      <xdr:row>11</xdr:row>
      <xdr:rowOff>9525</xdr:rowOff>
    </xdr:to>
    <xdr:sp macro="" textlink="">
      <xdr:nvSpPr>
        <xdr:cNvPr id="71" name="Ellipse 70">
          <a:extLst>
            <a:ext uri="{FF2B5EF4-FFF2-40B4-BE49-F238E27FC236}">
              <a16:creationId xmlns:a16="http://schemas.microsoft.com/office/drawing/2014/main" id="{27EDA0B1-E409-4978-A2B1-0BA13ED6D16F}"/>
            </a:ext>
          </a:extLst>
        </xdr:cNvPr>
        <xdr:cNvSpPr/>
      </xdr:nvSpPr>
      <xdr:spPr>
        <a:xfrm>
          <a:off x="762000" y="571500"/>
          <a:ext cx="1533525" cy="1533525"/>
        </a:xfrm>
        <a:prstGeom prst="ellipse">
          <a:avLst/>
        </a:prstGeom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2800"/>
            <a:t>x</a:t>
          </a:r>
          <a:r>
            <a:rPr lang="fr-FR" sz="2800" baseline="-25000"/>
            <a:t>1</a:t>
          </a:r>
        </a:p>
      </xdr:txBody>
    </xdr:sp>
    <xdr:clientData/>
  </xdr:twoCellAnchor>
  <xdr:twoCellAnchor>
    <xdr:from>
      <xdr:col>1</xdr:col>
      <xdr:colOff>0</xdr:colOff>
      <xdr:row>14</xdr:row>
      <xdr:rowOff>0</xdr:rowOff>
    </xdr:from>
    <xdr:to>
      <xdr:col>3</xdr:col>
      <xdr:colOff>9525</xdr:colOff>
      <xdr:row>22</xdr:row>
      <xdr:rowOff>9525</xdr:rowOff>
    </xdr:to>
    <xdr:sp macro="" textlink="">
      <xdr:nvSpPr>
        <xdr:cNvPr id="72" name="Ellipse 71">
          <a:extLst>
            <a:ext uri="{FF2B5EF4-FFF2-40B4-BE49-F238E27FC236}">
              <a16:creationId xmlns:a16="http://schemas.microsoft.com/office/drawing/2014/main" id="{229A3170-C073-4328-B522-74A3AD3BB1CC}"/>
            </a:ext>
          </a:extLst>
        </xdr:cNvPr>
        <xdr:cNvSpPr/>
      </xdr:nvSpPr>
      <xdr:spPr>
        <a:xfrm>
          <a:off x="762000" y="2667000"/>
          <a:ext cx="1533525" cy="1533525"/>
        </a:xfrm>
        <a:prstGeom prst="ellipse">
          <a:avLst/>
        </a:prstGeom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28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x</a:t>
          </a:r>
          <a:r>
            <a:rPr lang="fr-FR" sz="2800" baseline="-250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2</a:t>
          </a:r>
          <a:endParaRPr lang="fr-FR" sz="2800">
            <a:effectLst/>
          </a:endParaRP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7</xdr:col>
      <xdr:colOff>9525</xdr:colOff>
      <xdr:row>11</xdr:row>
      <xdr:rowOff>9525</xdr:rowOff>
    </xdr:to>
    <xdr:sp macro="" textlink="">
      <xdr:nvSpPr>
        <xdr:cNvPr id="73" name="Ellipse 72">
          <a:extLst>
            <a:ext uri="{FF2B5EF4-FFF2-40B4-BE49-F238E27FC236}">
              <a16:creationId xmlns:a16="http://schemas.microsoft.com/office/drawing/2014/main" id="{8C2C86F4-84B9-4DC0-A864-108D25B895B5}"/>
            </a:ext>
          </a:extLst>
        </xdr:cNvPr>
        <xdr:cNvSpPr/>
      </xdr:nvSpPr>
      <xdr:spPr>
        <a:xfrm>
          <a:off x="3810000" y="571500"/>
          <a:ext cx="1533525" cy="1533525"/>
        </a:xfrm>
        <a:prstGeom prst="ellipse">
          <a:avLst/>
        </a:prstGeom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28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h</a:t>
          </a:r>
          <a:r>
            <a:rPr lang="fr-FR" sz="2800" baseline="-250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1</a:t>
          </a:r>
          <a:endParaRPr lang="fr-FR" sz="2800">
            <a:effectLst/>
          </a:endParaRPr>
        </a:p>
      </xdr:txBody>
    </xdr:sp>
    <xdr:clientData/>
  </xdr:twoCellAnchor>
  <xdr:twoCellAnchor>
    <xdr:from>
      <xdr:col>5</xdr:col>
      <xdr:colOff>0</xdr:colOff>
      <xdr:row>14</xdr:row>
      <xdr:rowOff>0</xdr:rowOff>
    </xdr:from>
    <xdr:to>
      <xdr:col>7</xdr:col>
      <xdr:colOff>9525</xdr:colOff>
      <xdr:row>22</xdr:row>
      <xdr:rowOff>9525</xdr:rowOff>
    </xdr:to>
    <xdr:sp macro="" textlink="">
      <xdr:nvSpPr>
        <xdr:cNvPr id="74" name="Ellipse 73">
          <a:extLst>
            <a:ext uri="{FF2B5EF4-FFF2-40B4-BE49-F238E27FC236}">
              <a16:creationId xmlns:a16="http://schemas.microsoft.com/office/drawing/2014/main" id="{895D97A8-9A6C-4AD9-AD42-FBFC64B89830}"/>
            </a:ext>
          </a:extLst>
        </xdr:cNvPr>
        <xdr:cNvSpPr/>
      </xdr:nvSpPr>
      <xdr:spPr>
        <a:xfrm>
          <a:off x="3810000" y="2667000"/>
          <a:ext cx="1533525" cy="1533525"/>
        </a:xfrm>
        <a:prstGeom prst="ellipse">
          <a:avLst/>
        </a:prstGeom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28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h</a:t>
          </a:r>
          <a:r>
            <a:rPr lang="fr-FR" sz="2800" baseline="-250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2</a:t>
          </a:r>
          <a:endParaRPr lang="fr-FR" sz="2800"/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11</xdr:col>
      <xdr:colOff>9525</xdr:colOff>
      <xdr:row>11</xdr:row>
      <xdr:rowOff>9525</xdr:rowOff>
    </xdr:to>
    <xdr:sp macro="" textlink="">
      <xdr:nvSpPr>
        <xdr:cNvPr id="75" name="Ellipse 74">
          <a:extLst>
            <a:ext uri="{FF2B5EF4-FFF2-40B4-BE49-F238E27FC236}">
              <a16:creationId xmlns:a16="http://schemas.microsoft.com/office/drawing/2014/main" id="{3D4E160E-6D00-441F-9D0B-AA2F138424AD}"/>
            </a:ext>
          </a:extLst>
        </xdr:cNvPr>
        <xdr:cNvSpPr/>
      </xdr:nvSpPr>
      <xdr:spPr>
        <a:xfrm>
          <a:off x="6858000" y="571500"/>
          <a:ext cx="1533525" cy="1533525"/>
        </a:xfrm>
        <a:prstGeom prst="ellipse">
          <a:avLst/>
        </a:prstGeom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28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o</a:t>
          </a:r>
          <a:r>
            <a:rPr lang="fr-FR" sz="2800" baseline="-250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1</a:t>
          </a:r>
          <a:endParaRPr lang="fr-FR" sz="2800">
            <a:effectLst/>
          </a:endParaRPr>
        </a:p>
      </xdr:txBody>
    </xdr:sp>
    <xdr:clientData/>
  </xdr:twoCellAnchor>
  <xdr:twoCellAnchor>
    <xdr:from>
      <xdr:col>9</xdr:col>
      <xdr:colOff>0</xdr:colOff>
      <xdr:row>14</xdr:row>
      <xdr:rowOff>0</xdr:rowOff>
    </xdr:from>
    <xdr:to>
      <xdr:col>11</xdr:col>
      <xdr:colOff>9525</xdr:colOff>
      <xdr:row>22</xdr:row>
      <xdr:rowOff>9525</xdr:rowOff>
    </xdr:to>
    <xdr:sp macro="" textlink="">
      <xdr:nvSpPr>
        <xdr:cNvPr id="76" name="Ellipse 75">
          <a:extLst>
            <a:ext uri="{FF2B5EF4-FFF2-40B4-BE49-F238E27FC236}">
              <a16:creationId xmlns:a16="http://schemas.microsoft.com/office/drawing/2014/main" id="{28E76D80-D0FE-43D7-B7C3-4B394FE0B72D}"/>
            </a:ext>
          </a:extLst>
        </xdr:cNvPr>
        <xdr:cNvSpPr/>
      </xdr:nvSpPr>
      <xdr:spPr>
        <a:xfrm>
          <a:off x="6858000" y="2667000"/>
          <a:ext cx="1533525" cy="1533525"/>
        </a:xfrm>
        <a:prstGeom prst="ellipse">
          <a:avLst/>
        </a:prstGeom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28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o</a:t>
          </a:r>
          <a:r>
            <a:rPr lang="fr-FR" sz="2800" baseline="-250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2</a:t>
          </a:r>
          <a:endParaRPr lang="fr-FR" sz="2800">
            <a:effectLst/>
          </a:endParaRPr>
        </a:p>
      </xdr:txBody>
    </xdr:sp>
    <xdr:clientData/>
  </xdr:twoCellAnchor>
  <xdr:twoCellAnchor>
    <xdr:from>
      <xdr:col>3</xdr:col>
      <xdr:colOff>9525</xdr:colOff>
      <xdr:row>7</xdr:row>
      <xdr:rowOff>4763</xdr:rowOff>
    </xdr:from>
    <xdr:to>
      <xdr:col>5</xdr:col>
      <xdr:colOff>0</xdr:colOff>
      <xdr:row>18</xdr:row>
      <xdr:rowOff>4763</xdr:rowOff>
    </xdr:to>
    <xdr:cxnSp macro="">
      <xdr:nvCxnSpPr>
        <xdr:cNvPr id="78" name="Connecteur droit 77">
          <a:extLst>
            <a:ext uri="{FF2B5EF4-FFF2-40B4-BE49-F238E27FC236}">
              <a16:creationId xmlns:a16="http://schemas.microsoft.com/office/drawing/2014/main" id="{C8661ED8-4959-466A-908D-6CEE49D202BC}"/>
            </a:ext>
          </a:extLst>
        </xdr:cNvPr>
        <xdr:cNvCxnSpPr>
          <a:stCxn id="71" idx="6"/>
          <a:endCxn id="74" idx="2"/>
        </xdr:cNvCxnSpPr>
      </xdr:nvCxnSpPr>
      <xdr:spPr>
        <a:xfrm>
          <a:off x="2295525" y="1376363"/>
          <a:ext cx="1514475" cy="22098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7</xdr:row>
      <xdr:rowOff>4763</xdr:rowOff>
    </xdr:from>
    <xdr:to>
      <xdr:col>5</xdr:col>
      <xdr:colOff>0</xdr:colOff>
      <xdr:row>18</xdr:row>
      <xdr:rowOff>4763</xdr:rowOff>
    </xdr:to>
    <xdr:cxnSp macro="">
      <xdr:nvCxnSpPr>
        <xdr:cNvPr id="79" name="Connecteur droit 78">
          <a:extLst>
            <a:ext uri="{FF2B5EF4-FFF2-40B4-BE49-F238E27FC236}">
              <a16:creationId xmlns:a16="http://schemas.microsoft.com/office/drawing/2014/main" id="{446C80A8-0C21-4C38-BC92-14F7E595BE00}"/>
            </a:ext>
          </a:extLst>
        </xdr:cNvPr>
        <xdr:cNvCxnSpPr>
          <a:stCxn id="72" idx="6"/>
          <a:endCxn id="73" idx="2"/>
        </xdr:cNvCxnSpPr>
      </xdr:nvCxnSpPr>
      <xdr:spPr>
        <a:xfrm flipV="1">
          <a:off x="2295525" y="1376363"/>
          <a:ext cx="1514475" cy="22098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7</xdr:row>
      <xdr:rowOff>4763</xdr:rowOff>
    </xdr:from>
    <xdr:to>
      <xdr:col>9</xdr:col>
      <xdr:colOff>0</xdr:colOff>
      <xdr:row>18</xdr:row>
      <xdr:rowOff>4763</xdr:rowOff>
    </xdr:to>
    <xdr:cxnSp macro="">
      <xdr:nvCxnSpPr>
        <xdr:cNvPr id="82" name="Connecteur droit 81">
          <a:extLst>
            <a:ext uri="{FF2B5EF4-FFF2-40B4-BE49-F238E27FC236}">
              <a16:creationId xmlns:a16="http://schemas.microsoft.com/office/drawing/2014/main" id="{DD353500-62EA-4E9F-9762-7920334EBBAF}"/>
            </a:ext>
          </a:extLst>
        </xdr:cNvPr>
        <xdr:cNvCxnSpPr>
          <a:stCxn id="73" idx="6"/>
          <a:endCxn id="76" idx="2"/>
        </xdr:cNvCxnSpPr>
      </xdr:nvCxnSpPr>
      <xdr:spPr>
        <a:xfrm>
          <a:off x="5343525" y="1338263"/>
          <a:ext cx="1514475" cy="20955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7</xdr:row>
      <xdr:rowOff>4763</xdr:rowOff>
    </xdr:from>
    <xdr:to>
      <xdr:col>9</xdr:col>
      <xdr:colOff>0</xdr:colOff>
      <xdr:row>18</xdr:row>
      <xdr:rowOff>4763</xdr:rowOff>
    </xdr:to>
    <xdr:cxnSp macro="">
      <xdr:nvCxnSpPr>
        <xdr:cNvPr id="83" name="Connecteur droit 82">
          <a:extLst>
            <a:ext uri="{FF2B5EF4-FFF2-40B4-BE49-F238E27FC236}">
              <a16:creationId xmlns:a16="http://schemas.microsoft.com/office/drawing/2014/main" id="{99A13CF1-09CC-4C2D-8779-1AA3993699F8}"/>
            </a:ext>
          </a:extLst>
        </xdr:cNvPr>
        <xdr:cNvCxnSpPr>
          <a:stCxn id="74" idx="6"/>
          <a:endCxn id="75" idx="2"/>
        </xdr:cNvCxnSpPr>
      </xdr:nvCxnSpPr>
      <xdr:spPr>
        <a:xfrm flipV="1">
          <a:off x="5343525" y="1338263"/>
          <a:ext cx="1514475" cy="20955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6569</xdr:colOff>
      <xdr:row>59</xdr:row>
      <xdr:rowOff>183931</xdr:rowOff>
    </xdr:from>
    <xdr:to>
      <xdr:col>17</xdr:col>
      <xdr:colOff>748862</xdr:colOff>
      <xdr:row>63</xdr:row>
      <xdr:rowOff>52552</xdr:rowOff>
    </xdr:to>
    <xdr:cxnSp macro="">
      <xdr:nvCxnSpPr>
        <xdr:cNvPr id="16" name="Connecteur droit 15">
          <a:extLst>
            <a:ext uri="{FF2B5EF4-FFF2-40B4-BE49-F238E27FC236}">
              <a16:creationId xmlns:a16="http://schemas.microsoft.com/office/drawing/2014/main" id="{BBD19549-4130-4C48-AC50-327AC026985F}"/>
            </a:ext>
          </a:extLst>
        </xdr:cNvPr>
        <xdr:cNvCxnSpPr/>
      </xdr:nvCxnSpPr>
      <xdr:spPr>
        <a:xfrm>
          <a:off x="12960569" y="11232931"/>
          <a:ext cx="742293" cy="63062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13138</xdr:colOff>
      <xdr:row>63</xdr:row>
      <xdr:rowOff>85397</xdr:rowOff>
    </xdr:from>
    <xdr:to>
      <xdr:col>17</xdr:col>
      <xdr:colOff>748862</xdr:colOff>
      <xdr:row>67</xdr:row>
      <xdr:rowOff>13138</xdr:rowOff>
    </xdr:to>
    <xdr:cxnSp macro="">
      <xdr:nvCxnSpPr>
        <xdr:cNvPr id="19" name="Connecteur droit 18">
          <a:extLst>
            <a:ext uri="{FF2B5EF4-FFF2-40B4-BE49-F238E27FC236}">
              <a16:creationId xmlns:a16="http://schemas.microsoft.com/office/drawing/2014/main" id="{65E804AA-7165-42CD-ADF8-07D699D1CEB9}"/>
            </a:ext>
          </a:extLst>
        </xdr:cNvPr>
        <xdr:cNvCxnSpPr/>
      </xdr:nvCxnSpPr>
      <xdr:spPr>
        <a:xfrm flipV="1">
          <a:off x="12967138" y="11896397"/>
          <a:ext cx="735724" cy="6897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75</xdr:row>
      <xdr:rowOff>0</xdr:rowOff>
    </xdr:from>
    <xdr:to>
      <xdr:col>17</xdr:col>
      <xdr:colOff>742293</xdr:colOff>
      <xdr:row>78</xdr:row>
      <xdr:rowOff>59121</xdr:rowOff>
    </xdr:to>
    <xdr:cxnSp macro="">
      <xdr:nvCxnSpPr>
        <xdr:cNvPr id="87" name="Connecteur droit 86">
          <a:extLst>
            <a:ext uri="{FF2B5EF4-FFF2-40B4-BE49-F238E27FC236}">
              <a16:creationId xmlns:a16="http://schemas.microsoft.com/office/drawing/2014/main" id="{9746A941-7F72-445B-8F90-C3269F4432EA}"/>
            </a:ext>
          </a:extLst>
        </xdr:cNvPr>
        <xdr:cNvCxnSpPr/>
      </xdr:nvCxnSpPr>
      <xdr:spPr>
        <a:xfrm>
          <a:off x="12954000" y="14097000"/>
          <a:ext cx="742293" cy="63062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6569</xdr:colOff>
      <xdr:row>78</xdr:row>
      <xdr:rowOff>91966</xdr:rowOff>
    </xdr:from>
    <xdr:to>
      <xdr:col>17</xdr:col>
      <xdr:colOff>742293</xdr:colOff>
      <xdr:row>82</xdr:row>
      <xdr:rowOff>19707</xdr:rowOff>
    </xdr:to>
    <xdr:cxnSp macro="">
      <xdr:nvCxnSpPr>
        <xdr:cNvPr id="88" name="Connecteur droit 87">
          <a:extLst>
            <a:ext uri="{FF2B5EF4-FFF2-40B4-BE49-F238E27FC236}">
              <a16:creationId xmlns:a16="http://schemas.microsoft.com/office/drawing/2014/main" id="{7052F590-4803-472D-9EBA-1BBCE6068CD3}"/>
            </a:ext>
          </a:extLst>
        </xdr:cNvPr>
        <xdr:cNvCxnSpPr/>
      </xdr:nvCxnSpPr>
      <xdr:spPr>
        <a:xfrm flipV="1">
          <a:off x="12960569" y="14760466"/>
          <a:ext cx="735724" cy="6897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122</xdr:row>
      <xdr:rowOff>19050</xdr:rowOff>
    </xdr:from>
    <xdr:to>
      <xdr:col>4</xdr:col>
      <xdr:colOff>752475</xdr:colOff>
      <xdr:row>128</xdr:row>
      <xdr:rowOff>180975</xdr:rowOff>
    </xdr:to>
    <xdr:cxnSp macro="">
      <xdr:nvCxnSpPr>
        <xdr:cNvPr id="113" name="Connecteur droit 112">
          <a:extLst>
            <a:ext uri="{FF2B5EF4-FFF2-40B4-BE49-F238E27FC236}">
              <a16:creationId xmlns:a16="http://schemas.microsoft.com/office/drawing/2014/main" id="{5E6E2EE5-FBB9-42C6-BE05-ABF63DE99E84}"/>
            </a:ext>
          </a:extLst>
        </xdr:cNvPr>
        <xdr:cNvCxnSpPr/>
      </xdr:nvCxnSpPr>
      <xdr:spPr>
        <a:xfrm>
          <a:off x="2305050" y="14306550"/>
          <a:ext cx="1495425" cy="1304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122</xdr:row>
      <xdr:rowOff>19050</xdr:rowOff>
    </xdr:from>
    <xdr:to>
      <xdr:col>8</xdr:col>
      <xdr:colOff>742950</xdr:colOff>
      <xdr:row>128</xdr:row>
      <xdr:rowOff>180975</xdr:rowOff>
    </xdr:to>
    <xdr:cxnSp macro="">
      <xdr:nvCxnSpPr>
        <xdr:cNvPr id="114" name="Connecteur droit 113">
          <a:extLst>
            <a:ext uri="{FF2B5EF4-FFF2-40B4-BE49-F238E27FC236}">
              <a16:creationId xmlns:a16="http://schemas.microsoft.com/office/drawing/2014/main" id="{47DEF2ED-5B27-4A12-9340-C23FB8B1F82A}"/>
            </a:ext>
          </a:extLst>
        </xdr:cNvPr>
        <xdr:cNvCxnSpPr/>
      </xdr:nvCxnSpPr>
      <xdr:spPr>
        <a:xfrm>
          <a:off x="5343525" y="14306550"/>
          <a:ext cx="1495425" cy="1304925"/>
        </a:xfrm>
        <a:prstGeom prst="line">
          <a:avLst/>
        </a:prstGeom>
        <a:ln w="28575">
          <a:solidFill>
            <a:srgbClr val="00B0F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122</xdr:row>
      <xdr:rowOff>19051</xdr:rowOff>
    </xdr:from>
    <xdr:to>
      <xdr:col>8</xdr:col>
      <xdr:colOff>752475</xdr:colOff>
      <xdr:row>129</xdr:row>
      <xdr:rowOff>0</xdr:rowOff>
    </xdr:to>
    <xdr:cxnSp macro="">
      <xdr:nvCxnSpPr>
        <xdr:cNvPr id="115" name="Connecteur droit 114">
          <a:extLst>
            <a:ext uri="{FF2B5EF4-FFF2-40B4-BE49-F238E27FC236}">
              <a16:creationId xmlns:a16="http://schemas.microsoft.com/office/drawing/2014/main" id="{089EABB0-29A9-444F-A012-EA21D5EBD97C}"/>
            </a:ext>
          </a:extLst>
        </xdr:cNvPr>
        <xdr:cNvCxnSpPr/>
      </xdr:nvCxnSpPr>
      <xdr:spPr>
        <a:xfrm flipV="1">
          <a:off x="5343525" y="14306551"/>
          <a:ext cx="1504950" cy="1314449"/>
        </a:xfrm>
        <a:prstGeom prst="line">
          <a:avLst/>
        </a:prstGeom>
        <a:ln w="28575">
          <a:solidFill>
            <a:srgbClr val="FFC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122</xdr:row>
      <xdr:rowOff>9526</xdr:rowOff>
    </xdr:from>
    <xdr:to>
      <xdr:col>5</xdr:col>
      <xdr:colOff>0</xdr:colOff>
      <xdr:row>128</xdr:row>
      <xdr:rowOff>180975</xdr:rowOff>
    </xdr:to>
    <xdr:cxnSp macro="">
      <xdr:nvCxnSpPr>
        <xdr:cNvPr id="116" name="Connecteur droit 115">
          <a:extLst>
            <a:ext uri="{FF2B5EF4-FFF2-40B4-BE49-F238E27FC236}">
              <a16:creationId xmlns:a16="http://schemas.microsoft.com/office/drawing/2014/main" id="{A6344299-DB61-45C8-8F24-C22FBC48AC75}"/>
            </a:ext>
          </a:extLst>
        </xdr:cNvPr>
        <xdr:cNvCxnSpPr/>
      </xdr:nvCxnSpPr>
      <xdr:spPr>
        <a:xfrm flipV="1">
          <a:off x="2305050" y="14297026"/>
          <a:ext cx="1504950" cy="13144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122</xdr:row>
      <xdr:rowOff>0</xdr:rowOff>
    </xdr:from>
    <xdr:to>
      <xdr:col>17</xdr:col>
      <xdr:colOff>742293</xdr:colOff>
      <xdr:row>125</xdr:row>
      <xdr:rowOff>59121</xdr:rowOff>
    </xdr:to>
    <xdr:cxnSp macro="">
      <xdr:nvCxnSpPr>
        <xdr:cNvPr id="117" name="Connecteur droit 116">
          <a:extLst>
            <a:ext uri="{FF2B5EF4-FFF2-40B4-BE49-F238E27FC236}">
              <a16:creationId xmlns:a16="http://schemas.microsoft.com/office/drawing/2014/main" id="{5F7016FF-D6E0-4C8E-B042-383CFF23623E}"/>
            </a:ext>
          </a:extLst>
        </xdr:cNvPr>
        <xdr:cNvCxnSpPr/>
      </xdr:nvCxnSpPr>
      <xdr:spPr>
        <a:xfrm>
          <a:off x="12954000" y="14287500"/>
          <a:ext cx="742293" cy="63062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6569</xdr:colOff>
      <xdr:row>125</xdr:row>
      <xdr:rowOff>91966</xdr:rowOff>
    </xdr:from>
    <xdr:to>
      <xdr:col>17</xdr:col>
      <xdr:colOff>742293</xdr:colOff>
      <xdr:row>129</xdr:row>
      <xdr:rowOff>19707</xdr:rowOff>
    </xdr:to>
    <xdr:cxnSp macro="">
      <xdr:nvCxnSpPr>
        <xdr:cNvPr id="118" name="Connecteur droit 117">
          <a:extLst>
            <a:ext uri="{FF2B5EF4-FFF2-40B4-BE49-F238E27FC236}">
              <a16:creationId xmlns:a16="http://schemas.microsoft.com/office/drawing/2014/main" id="{0D52F700-51D9-48CB-90AC-C53DAE6B3940}"/>
            </a:ext>
          </a:extLst>
        </xdr:cNvPr>
        <xdr:cNvCxnSpPr/>
      </xdr:nvCxnSpPr>
      <xdr:spPr>
        <a:xfrm flipV="1">
          <a:off x="12960569" y="14950966"/>
          <a:ext cx="735724" cy="6897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11430</xdr:colOff>
      <xdr:row>131</xdr:row>
      <xdr:rowOff>41910</xdr:rowOff>
    </xdr:from>
    <xdr:to>
      <xdr:col>9</xdr:col>
      <xdr:colOff>144780</xdr:colOff>
      <xdr:row>133</xdr:row>
      <xdr:rowOff>182880</xdr:rowOff>
    </xdr:to>
    <xdr:sp macro="" textlink="">
      <xdr:nvSpPr>
        <xdr:cNvPr id="3" name="Bulle narrative : rectangle 2">
          <a:extLst>
            <a:ext uri="{FF2B5EF4-FFF2-40B4-BE49-F238E27FC236}">
              <a16:creationId xmlns:a16="http://schemas.microsoft.com/office/drawing/2014/main" id="{CFAA5457-1E6C-4C4B-BB37-2762C1746027}"/>
            </a:ext>
          </a:extLst>
        </xdr:cNvPr>
        <xdr:cNvSpPr/>
      </xdr:nvSpPr>
      <xdr:spPr>
        <a:xfrm>
          <a:off x="6107430" y="26235660"/>
          <a:ext cx="895350" cy="533400"/>
        </a:xfrm>
        <a:prstGeom prst="wedgeRectCallout">
          <a:avLst>
            <a:gd name="adj1" fmla="val 45976"/>
            <a:gd name="adj2" fmla="val -79642"/>
          </a:avLst>
        </a:prstGeom>
        <a:solidFill>
          <a:schemeClr val="bg1"/>
        </a:solidFill>
        <a:ln w="9525" cap="flat" cmpd="sng" algn="ctr">
          <a:solidFill>
            <a:srgbClr val="00B0F0"/>
          </a:solidFill>
          <a:prstDash val="sys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800"/>
            <a:t>o</a:t>
          </a:r>
          <a:r>
            <a:rPr lang="fr-FR" sz="800" baseline="-25000"/>
            <a:t>2préactivation</a:t>
          </a:r>
          <a:r>
            <a:rPr lang="fr-FR" sz="800"/>
            <a:t> ne dépend pas de</a:t>
          </a:r>
          <a:r>
            <a:rPr lang="fr-FR" sz="800" baseline="0"/>
            <a:t> w</a:t>
          </a:r>
          <a:r>
            <a:rPr lang="fr-FR" sz="800" baseline="-25000"/>
            <a:t>5 </a:t>
          </a:r>
          <a:r>
            <a:rPr lang="fr-FR" sz="800" baseline="0"/>
            <a:t>et donc...</a:t>
          </a:r>
        </a:p>
      </xdr:txBody>
    </xdr:sp>
    <xdr:clientData/>
  </xdr:twoCellAnchor>
  <xdr:twoCellAnchor>
    <xdr:from>
      <xdr:col>7</xdr:col>
      <xdr:colOff>491490</xdr:colOff>
      <xdr:row>118</xdr:row>
      <xdr:rowOff>57150</xdr:rowOff>
    </xdr:from>
    <xdr:to>
      <xdr:col>8</xdr:col>
      <xdr:colOff>624840</xdr:colOff>
      <xdr:row>120</xdr:row>
      <xdr:rowOff>198120</xdr:rowOff>
    </xdr:to>
    <xdr:sp macro="" textlink="">
      <xdr:nvSpPr>
        <xdr:cNvPr id="119" name="Bulle narrative : rectangle 118">
          <a:extLst>
            <a:ext uri="{FF2B5EF4-FFF2-40B4-BE49-F238E27FC236}">
              <a16:creationId xmlns:a16="http://schemas.microsoft.com/office/drawing/2014/main" id="{02A6C604-F9BA-4C91-938C-73AD65140FF9}"/>
            </a:ext>
          </a:extLst>
        </xdr:cNvPr>
        <xdr:cNvSpPr/>
      </xdr:nvSpPr>
      <xdr:spPr>
        <a:xfrm>
          <a:off x="5825490" y="23374350"/>
          <a:ext cx="895350" cy="533400"/>
        </a:xfrm>
        <a:prstGeom prst="wedgeRectCallout">
          <a:avLst>
            <a:gd name="adj1" fmla="val 70231"/>
            <a:gd name="adj2" fmla="val 75358"/>
          </a:avLst>
        </a:prstGeom>
        <a:solidFill>
          <a:schemeClr val="bg1"/>
        </a:solidFill>
        <a:ln w="9525" cap="flat" cmpd="sng" algn="ctr">
          <a:solidFill>
            <a:srgbClr val="FFC000"/>
          </a:solidFill>
          <a:prstDash val="sys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800"/>
            <a:t>o</a:t>
          </a:r>
          <a:r>
            <a:rPr lang="fr-FR" sz="800" baseline="-25000"/>
            <a:t>1préactivation</a:t>
          </a:r>
          <a:r>
            <a:rPr lang="fr-FR" sz="800"/>
            <a:t>  dépend de</a:t>
          </a:r>
          <a:r>
            <a:rPr lang="fr-FR" sz="800" baseline="0"/>
            <a:t> w</a:t>
          </a:r>
          <a:r>
            <a:rPr lang="fr-FR" sz="800" baseline="-25000"/>
            <a:t>5</a:t>
          </a:r>
          <a:r>
            <a:rPr lang="fr-FR" sz="800" baseline="0"/>
            <a:t> et donc...</a:t>
          </a:r>
          <a:endParaRPr lang="fr-FR" sz="800" baseline="-25000"/>
        </a:p>
      </xdr:txBody>
    </xdr:sp>
    <xdr:clientData/>
  </xdr:twoCellAnchor>
  <xdr:oneCellAnchor>
    <xdr:from>
      <xdr:col>1</xdr:col>
      <xdr:colOff>0</xdr:colOff>
      <xdr:row>274</xdr:row>
      <xdr:rowOff>0</xdr:rowOff>
    </xdr:from>
    <xdr:ext cx="15245014" cy="35048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0" name="ZoneTexte 69">
              <a:extLst>
                <a:ext uri="{FF2B5EF4-FFF2-40B4-BE49-F238E27FC236}">
                  <a16:creationId xmlns:a16="http://schemas.microsoft.com/office/drawing/2014/main" id="{30A4F07C-E5E3-4E63-A4EF-AEA75FDD39CF}"/>
                </a:ext>
              </a:extLst>
            </xdr:cNvPr>
            <xdr:cNvSpPr txBox="1"/>
          </xdr:nvSpPr>
          <xdr:spPr>
            <a:xfrm>
              <a:off x="762000" y="53603769"/>
              <a:ext cx="15245014" cy="3504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?</m:t>
                    </m:r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70" name="ZoneTexte 69">
              <a:extLst>
                <a:ext uri="{FF2B5EF4-FFF2-40B4-BE49-F238E27FC236}">
                  <a16:creationId xmlns:a16="http://schemas.microsoft.com/office/drawing/2014/main" id="{30A4F07C-E5E3-4E63-A4EF-AEA75FDD39CF}"/>
                </a:ext>
              </a:extLst>
            </xdr:cNvPr>
            <xdr:cNvSpPr txBox="1"/>
          </xdr:nvSpPr>
          <xdr:spPr>
            <a:xfrm>
              <a:off x="762000" y="53603769"/>
              <a:ext cx="15245014" cy="3504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𝑡𝑜𝑡𝑎𝑙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 ?</a:t>
              </a:r>
              <a:endParaRPr lang="fr-FR" sz="1100" b="0"/>
            </a:p>
          </xdr:txBody>
        </xdr:sp>
      </mc:Fallback>
    </mc:AlternateContent>
    <xdr:clientData/>
  </xdr:oneCellAnchor>
  <xdr:twoCellAnchor>
    <xdr:from>
      <xdr:col>3</xdr:col>
      <xdr:colOff>19050</xdr:colOff>
      <xdr:row>281</xdr:row>
      <xdr:rowOff>19050</xdr:rowOff>
    </xdr:from>
    <xdr:to>
      <xdr:col>4</xdr:col>
      <xdr:colOff>752475</xdr:colOff>
      <xdr:row>287</xdr:row>
      <xdr:rowOff>180975</xdr:rowOff>
    </xdr:to>
    <xdr:cxnSp macro="">
      <xdr:nvCxnSpPr>
        <xdr:cNvPr id="89" name="Connecteur droit 88">
          <a:extLst>
            <a:ext uri="{FF2B5EF4-FFF2-40B4-BE49-F238E27FC236}">
              <a16:creationId xmlns:a16="http://schemas.microsoft.com/office/drawing/2014/main" id="{E6342533-C535-4B9E-9F5E-C9570E253CC5}"/>
            </a:ext>
          </a:extLst>
        </xdr:cNvPr>
        <xdr:cNvCxnSpPr/>
      </xdr:nvCxnSpPr>
      <xdr:spPr>
        <a:xfrm>
          <a:off x="2305050" y="2619375"/>
          <a:ext cx="1495425" cy="14954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281</xdr:row>
      <xdr:rowOff>19050</xdr:rowOff>
    </xdr:from>
    <xdr:to>
      <xdr:col>8</xdr:col>
      <xdr:colOff>742950</xdr:colOff>
      <xdr:row>287</xdr:row>
      <xdr:rowOff>180975</xdr:rowOff>
    </xdr:to>
    <xdr:cxnSp macro="">
      <xdr:nvCxnSpPr>
        <xdr:cNvPr id="90" name="Connecteur droit 89">
          <a:extLst>
            <a:ext uri="{FF2B5EF4-FFF2-40B4-BE49-F238E27FC236}">
              <a16:creationId xmlns:a16="http://schemas.microsoft.com/office/drawing/2014/main" id="{FFE7AD35-B0C9-4B1D-81E6-E8F4EA0FB418}"/>
            </a:ext>
          </a:extLst>
        </xdr:cNvPr>
        <xdr:cNvCxnSpPr/>
      </xdr:nvCxnSpPr>
      <xdr:spPr>
        <a:xfrm>
          <a:off x="5343525" y="2619375"/>
          <a:ext cx="1495425" cy="1495425"/>
        </a:xfrm>
        <a:prstGeom prst="line">
          <a:avLst/>
        </a:prstGeom>
        <a:ln w="12700">
          <a:solidFill>
            <a:srgbClr val="00B0F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9525</xdr:colOff>
      <xdr:row>281</xdr:row>
      <xdr:rowOff>19051</xdr:rowOff>
    </xdr:from>
    <xdr:to>
      <xdr:col>8</xdr:col>
      <xdr:colOff>752475</xdr:colOff>
      <xdr:row>288</xdr:row>
      <xdr:rowOff>0</xdr:rowOff>
    </xdr:to>
    <xdr:cxnSp macro="">
      <xdr:nvCxnSpPr>
        <xdr:cNvPr id="91" name="Connecteur droit 90">
          <a:extLst>
            <a:ext uri="{FF2B5EF4-FFF2-40B4-BE49-F238E27FC236}">
              <a16:creationId xmlns:a16="http://schemas.microsoft.com/office/drawing/2014/main" id="{EA0E8219-03E4-404F-A4CD-302CA8C6E0EF}"/>
            </a:ext>
          </a:extLst>
        </xdr:cNvPr>
        <xdr:cNvCxnSpPr/>
      </xdr:nvCxnSpPr>
      <xdr:spPr>
        <a:xfrm flipV="1">
          <a:off x="5343525" y="2619376"/>
          <a:ext cx="1504950" cy="1504949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281</xdr:row>
      <xdr:rowOff>9526</xdr:rowOff>
    </xdr:from>
    <xdr:to>
      <xdr:col>5</xdr:col>
      <xdr:colOff>0</xdr:colOff>
      <xdr:row>287</xdr:row>
      <xdr:rowOff>180975</xdr:rowOff>
    </xdr:to>
    <xdr:cxnSp macro="">
      <xdr:nvCxnSpPr>
        <xdr:cNvPr id="92" name="Connecteur droit 91">
          <a:extLst>
            <a:ext uri="{FF2B5EF4-FFF2-40B4-BE49-F238E27FC236}">
              <a16:creationId xmlns:a16="http://schemas.microsoft.com/office/drawing/2014/main" id="{8DD56D16-10FD-4B2F-BC1C-C687B3C5845A}"/>
            </a:ext>
          </a:extLst>
        </xdr:cNvPr>
        <xdr:cNvCxnSpPr/>
      </xdr:nvCxnSpPr>
      <xdr:spPr>
        <a:xfrm flipV="1">
          <a:off x="2305050" y="2609851"/>
          <a:ext cx="1504950" cy="15049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281</xdr:row>
      <xdr:rowOff>0</xdr:rowOff>
    </xdr:from>
    <xdr:to>
      <xdr:col>17</xdr:col>
      <xdr:colOff>742293</xdr:colOff>
      <xdr:row>284</xdr:row>
      <xdr:rowOff>59121</xdr:rowOff>
    </xdr:to>
    <xdr:cxnSp macro="">
      <xdr:nvCxnSpPr>
        <xdr:cNvPr id="93" name="Connecteur droit 92">
          <a:extLst>
            <a:ext uri="{FF2B5EF4-FFF2-40B4-BE49-F238E27FC236}">
              <a16:creationId xmlns:a16="http://schemas.microsoft.com/office/drawing/2014/main" id="{6E7FACA8-CF98-42FE-8FD4-F4ECCB1B9995}"/>
            </a:ext>
          </a:extLst>
        </xdr:cNvPr>
        <xdr:cNvCxnSpPr/>
      </xdr:nvCxnSpPr>
      <xdr:spPr>
        <a:xfrm>
          <a:off x="12954000" y="2600325"/>
          <a:ext cx="742293" cy="71634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6569</xdr:colOff>
      <xdr:row>284</xdr:row>
      <xdr:rowOff>91966</xdr:rowOff>
    </xdr:from>
    <xdr:to>
      <xdr:col>17</xdr:col>
      <xdr:colOff>742293</xdr:colOff>
      <xdr:row>288</xdr:row>
      <xdr:rowOff>19707</xdr:rowOff>
    </xdr:to>
    <xdr:cxnSp macro="">
      <xdr:nvCxnSpPr>
        <xdr:cNvPr id="94" name="Connecteur droit 93">
          <a:extLst>
            <a:ext uri="{FF2B5EF4-FFF2-40B4-BE49-F238E27FC236}">
              <a16:creationId xmlns:a16="http://schemas.microsoft.com/office/drawing/2014/main" id="{380AFF53-488E-4628-BC18-5A20B4C88FC4}"/>
            </a:ext>
          </a:extLst>
        </xdr:cNvPr>
        <xdr:cNvCxnSpPr/>
      </xdr:nvCxnSpPr>
      <xdr:spPr>
        <a:xfrm flipV="1">
          <a:off x="12960569" y="3349516"/>
          <a:ext cx="735724" cy="79451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0</xdr:colOff>
      <xdr:row>292</xdr:row>
      <xdr:rowOff>190500</xdr:rowOff>
    </xdr:from>
    <xdr:ext cx="6959203" cy="43211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8" name="ZoneTexte 97">
              <a:extLst>
                <a:ext uri="{FF2B5EF4-FFF2-40B4-BE49-F238E27FC236}">
                  <a16:creationId xmlns:a16="http://schemas.microsoft.com/office/drawing/2014/main" id="{EBD5F33C-4059-44C5-8C5C-4349EDC77573}"/>
                </a:ext>
              </a:extLst>
            </xdr:cNvPr>
            <xdr:cNvSpPr txBox="1"/>
          </xdr:nvSpPr>
          <xdr:spPr>
            <a:xfrm>
              <a:off x="762000" y="57391788"/>
              <a:ext cx="6959203" cy="432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98" name="ZoneTexte 97">
              <a:extLst>
                <a:ext uri="{FF2B5EF4-FFF2-40B4-BE49-F238E27FC236}">
                  <a16:creationId xmlns:a16="http://schemas.microsoft.com/office/drawing/2014/main" id="{EBD5F33C-4059-44C5-8C5C-4349EDC77573}"/>
                </a:ext>
              </a:extLst>
            </xdr:cNvPr>
            <xdr:cNvSpPr txBox="1"/>
          </xdr:nvSpPr>
          <xdr:spPr>
            <a:xfrm>
              <a:off x="762000" y="57391788"/>
              <a:ext cx="6959203" cy="432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ℎ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 </a:t>
              </a:r>
              <a:r>
                <a:rPr lang="el-GR" sz="110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𝑡𝑜𝑡𝑎𝑙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 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lang="el-GR" sz="110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𝑡𝑜𝑡𝑎𝑙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2𝑎𝑐𝑡𝑖𝑣𝑎𝑡𝑖𝑜𝑛 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2𝑎𝑐𝑡𝑖𝑣𝑎𝑡𝑖𝑜𝑛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2𝑝𝑟é𝑎𝑐𝑡𝑖𝑣𝑎𝑡𝑖𝑜𝑛 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2𝑝𝑟é𝑎𝑐𝑡𝑖𝑣𝑎𝑡𝑖𝑜𝑛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 </a:t>
              </a:r>
              <a:r>
                <a:rPr lang="el-G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295</xdr:row>
      <xdr:rowOff>190500</xdr:rowOff>
    </xdr:from>
    <xdr:ext cx="6959203" cy="43211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9" name="ZoneTexte 98">
              <a:extLst>
                <a:ext uri="{FF2B5EF4-FFF2-40B4-BE49-F238E27FC236}">
                  <a16:creationId xmlns:a16="http://schemas.microsoft.com/office/drawing/2014/main" id="{413AB84E-72FB-4BC7-920E-FB36969B311A}"/>
                </a:ext>
              </a:extLst>
            </xdr:cNvPr>
            <xdr:cNvSpPr txBox="1"/>
          </xdr:nvSpPr>
          <xdr:spPr>
            <a:xfrm>
              <a:off x="762000" y="57963288"/>
              <a:ext cx="6959203" cy="432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99" name="ZoneTexte 98">
              <a:extLst>
                <a:ext uri="{FF2B5EF4-FFF2-40B4-BE49-F238E27FC236}">
                  <a16:creationId xmlns:a16="http://schemas.microsoft.com/office/drawing/2014/main" id="{413AB84E-72FB-4BC7-920E-FB36969B311A}"/>
                </a:ext>
              </a:extLst>
            </xdr:cNvPr>
            <xdr:cNvSpPr txBox="1"/>
          </xdr:nvSpPr>
          <xdr:spPr>
            <a:xfrm>
              <a:off x="762000" y="57963288"/>
              <a:ext cx="6959203" cy="432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ℎ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 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𝑡𝑜𝑡𝑎𝑙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𝑡𝑜𝑡𝑎𝑙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2𝑎𝑐𝑡𝑖𝑣𝑎𝑡𝑖𝑜𝑛 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2𝑎𝑐𝑡𝑖𝑣𝑎𝑡𝑖𝑜𝑛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2𝑝𝑟é𝑎𝑐𝑡𝑖𝑣𝑎𝑡𝑖𝑜𝑛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2𝑝𝑟é𝑎𝑐𝑡𝑖𝑣𝑎𝑡𝑖𝑜𝑛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302</xdr:row>
      <xdr:rowOff>190500</xdr:rowOff>
    </xdr:from>
    <xdr:ext cx="11304984" cy="43211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0" name="ZoneTexte 99">
              <a:extLst>
                <a:ext uri="{FF2B5EF4-FFF2-40B4-BE49-F238E27FC236}">
                  <a16:creationId xmlns:a16="http://schemas.microsoft.com/office/drawing/2014/main" id="{DD4B38EB-4448-4FD8-AA8A-C7E07BA33198}"/>
                </a:ext>
              </a:extLst>
            </xdr:cNvPr>
            <xdr:cNvSpPr txBox="1"/>
          </xdr:nvSpPr>
          <xdr:spPr>
            <a:xfrm>
              <a:off x="762000" y="59296788"/>
              <a:ext cx="11304984" cy="432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𝑒𝑠𝑝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𝑒𝑠𝑝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+0=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𝑑𝑖𝑡</m:t>
                        </m:r>
                      </m:sub>
                    </m:sSub>
                    <m:r>
                      <a:rPr lang="fr-FR" sz="1100" b="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𝑒𝑠𝑝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</m:sub>
                    </m:sSub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100" name="ZoneTexte 99">
              <a:extLst>
                <a:ext uri="{FF2B5EF4-FFF2-40B4-BE49-F238E27FC236}">
                  <a16:creationId xmlns:a16="http://schemas.microsoft.com/office/drawing/2014/main" id="{DD4B38EB-4448-4FD8-AA8A-C7E07BA33198}"/>
                </a:ext>
              </a:extLst>
            </xdr:cNvPr>
            <xdr:cNvSpPr txBox="1"/>
          </xdr:nvSpPr>
          <xdr:spPr>
            <a:xfrm>
              <a:off x="762000" y="59296788"/>
              <a:ext cx="11304984" cy="432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𝑡𝑜𝑡𝑎𝑙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𝑜1+𝐸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𝑜2)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𝑜2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=(𝑜_1𝑝𝑟é𝑑𝑖𝑡−𝑜_1𝑒𝑠𝑝é𝑟é )+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𝑜2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=(𝑜_1𝑝𝑟é𝑑𝑖𝑡−𝑜_1𝑒𝑠𝑝é𝑟é )+0=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𝑜_1𝑝𝑟é𝑑𝑖𝑡−𝑜_1𝑒𝑠𝑝é𝑟é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312</xdr:row>
      <xdr:rowOff>190500</xdr:rowOff>
    </xdr:from>
    <xdr:ext cx="11304984" cy="43211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1" name="ZoneTexte 100">
              <a:extLst>
                <a:ext uri="{FF2B5EF4-FFF2-40B4-BE49-F238E27FC236}">
                  <a16:creationId xmlns:a16="http://schemas.microsoft.com/office/drawing/2014/main" id="{8A758184-1F74-497C-A878-F7217568F0C7}"/>
                </a:ext>
              </a:extLst>
            </xdr:cNvPr>
            <xdr:cNvSpPr txBox="1"/>
          </xdr:nvSpPr>
          <xdr:spPr>
            <a:xfrm>
              <a:off x="762000" y="61201788"/>
              <a:ext cx="11304984" cy="432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rgbClr val="00B0F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d>
                      <m:d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𝑒𝑠𝑝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=0+</m:t>
                    </m:r>
                    <m:d>
                      <m:d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𝑒𝑠𝑝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𝑑𝑖𝑡</m:t>
                        </m:r>
                      </m:sub>
                    </m:sSub>
                    <m:r>
                      <a:rPr lang="fr-FR" sz="1100" b="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𝑒𝑠𝑝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</m:sub>
                    </m:sSub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101" name="ZoneTexte 100">
              <a:extLst>
                <a:ext uri="{FF2B5EF4-FFF2-40B4-BE49-F238E27FC236}">
                  <a16:creationId xmlns:a16="http://schemas.microsoft.com/office/drawing/2014/main" id="{8A758184-1F74-497C-A878-F7217568F0C7}"/>
                </a:ext>
              </a:extLst>
            </xdr:cNvPr>
            <xdr:cNvSpPr txBox="1"/>
          </xdr:nvSpPr>
          <xdr:spPr>
            <a:xfrm>
              <a:off x="762000" y="61201788"/>
              <a:ext cx="11304984" cy="432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𝑡𝑜𝑡𝑎𝑙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2𝑎𝑐𝑡𝑖𝑣𝑎𝑡𝑖𝑜𝑛 </a:t>
              </a:r>
              <a:r>
                <a:rPr lang="el-G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𝑜1+𝐸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𝑜2)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𝑜2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𝑜1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+(𝑜_2𝑝𝑟é𝑑𝑖𝑡−𝑜_2𝑒𝑠𝑝é𝑟é )=0+(𝑜_2𝑝𝑟é𝑑𝑖𝑡−𝑜_2𝑒𝑠𝑝é𝑟é )=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𝑜_2𝑝𝑟é𝑑𝑖𝑡−𝑜_2𝑒𝑠𝑝é𝑟é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324</xdr:row>
      <xdr:rowOff>190500</xdr:rowOff>
    </xdr:from>
    <xdr:ext cx="9114234" cy="43211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2" name="ZoneTexte 101">
              <a:extLst>
                <a:ext uri="{FF2B5EF4-FFF2-40B4-BE49-F238E27FC236}">
                  <a16:creationId xmlns:a16="http://schemas.microsoft.com/office/drawing/2014/main" id="{B6304A67-4FC1-46DB-B65D-7624E8DCED62}"/>
                </a:ext>
              </a:extLst>
            </xdr:cNvPr>
            <xdr:cNvSpPr txBox="1"/>
          </xdr:nvSpPr>
          <xdr:spPr>
            <a:xfrm>
              <a:off x="762000" y="63487788"/>
              <a:ext cx="9114234" cy="432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fr-FR" sz="110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𝑑𝑖𝑡</m:t>
                        </m:r>
                      </m:sub>
                    </m:sSub>
                    <m:r>
                      <a:rPr lang="fr-FR" sz="1100" b="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𝑒𝑠𝑝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</m:sub>
                    </m:sSub>
                    <m:r>
                      <a:rPr lang="fr-FR" sz="1100" b="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a:rPr lang="fr-FR" sz="110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𝑑𝑖𝑡</m:t>
                        </m:r>
                      </m:sub>
                    </m:sSub>
                    <m:r>
                      <a:rPr lang="fr-FR" sz="1100" b="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𝑒𝑠𝑝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</m:sub>
                    </m:sSub>
                    <m:r>
                      <a:rPr lang="fr-FR" sz="1100" b="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102" name="ZoneTexte 101">
              <a:extLst>
                <a:ext uri="{FF2B5EF4-FFF2-40B4-BE49-F238E27FC236}">
                  <a16:creationId xmlns:a16="http://schemas.microsoft.com/office/drawing/2014/main" id="{B6304A67-4FC1-46DB-B65D-7624E8DCED62}"/>
                </a:ext>
              </a:extLst>
            </xdr:cNvPr>
            <xdr:cNvSpPr txBox="1"/>
          </xdr:nvSpPr>
          <xdr:spPr>
            <a:xfrm>
              <a:off x="762000" y="63487788"/>
              <a:ext cx="9114234" cy="432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ℎ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</a:t>
              </a:r>
              <a:r>
                <a:rPr lang="fr-F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𝑜_1𝑝𝑟é𝑑𝑖𝑡−𝑜_1𝑒𝑠𝑝é𝑟é)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lang="fr-F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𝑜_2𝑝𝑟é𝑑𝑖𝑡−𝑜_2𝑒𝑠𝑝é𝑟é)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2𝑎𝑐𝑡𝑖𝑣𝑎𝑡𝑖𝑜𝑛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2𝑝𝑟é𝑎𝑐𝑡𝑖𝑣𝑎𝑡𝑖𝑜𝑛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2𝑝𝑟é𝑎𝑐𝑡𝑖𝑣𝑎𝑡𝑖𝑜𝑛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329</xdr:row>
      <xdr:rowOff>190500</xdr:rowOff>
    </xdr:from>
    <xdr:ext cx="9114234" cy="43211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3" name="ZoneTexte 102">
              <a:extLst>
                <a:ext uri="{FF2B5EF4-FFF2-40B4-BE49-F238E27FC236}">
                  <a16:creationId xmlns:a16="http://schemas.microsoft.com/office/drawing/2014/main" id="{01617F07-FD0C-464A-9E3F-9E7E68513868}"/>
                </a:ext>
              </a:extLst>
            </xdr:cNvPr>
            <xdr:cNvSpPr txBox="1"/>
          </xdr:nvSpPr>
          <xdr:spPr>
            <a:xfrm>
              <a:off x="762000" y="64440288"/>
              <a:ext cx="9114234" cy="432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fr-FR" sz="110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𝑑𝑖𝑡</m:t>
                        </m:r>
                      </m:sub>
                    </m:sSub>
                    <m:r>
                      <a:rPr lang="fr-FR" sz="1100" b="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𝑒𝑠𝑝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</m:sub>
                    </m:sSub>
                    <m:r>
                      <a:rPr lang="fr-FR" sz="1100" b="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d>
                          <m:d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1−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𝑝𝑟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𝑑𝑖𝑡</m:t>
                                </m:r>
                              </m:sub>
                            </m:sSub>
                          </m:e>
                        </m:d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𝑤</m:t>
                        </m:r>
                      </m:e>
                      <m: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5</m:t>
                        </m:r>
                      </m:sub>
                    </m:sSub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a:rPr lang="fr-FR" sz="110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𝑑𝑖𝑡</m:t>
                        </m:r>
                      </m:sub>
                    </m:sSub>
                    <m:r>
                      <a:rPr lang="fr-FR" sz="1100" b="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𝑒𝑠𝑝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  <m:r>
                          <a:rPr lang="fr-FR" sz="1100" b="0" i="1">
                            <a:solidFill>
                              <a:srgbClr val="00B0F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</m:sub>
                    </m:sSub>
                    <m:r>
                      <a:rPr lang="fr-FR" sz="1100" b="0" i="1">
                        <a:solidFill>
                          <a:srgbClr val="00B0F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𝑑𝑖𝑡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d>
                          <m:d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1−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𝑝𝑟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𝑑𝑖𝑡</m:t>
                                </m:r>
                              </m:sub>
                            </m:sSub>
                          </m:e>
                        </m:d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𝑤</m:t>
                        </m:r>
                      </m:e>
                      <m: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103" name="ZoneTexte 102">
              <a:extLst>
                <a:ext uri="{FF2B5EF4-FFF2-40B4-BE49-F238E27FC236}">
                  <a16:creationId xmlns:a16="http://schemas.microsoft.com/office/drawing/2014/main" id="{01617F07-FD0C-464A-9E3F-9E7E68513868}"/>
                </a:ext>
              </a:extLst>
            </xdr:cNvPr>
            <xdr:cNvSpPr txBox="1"/>
          </xdr:nvSpPr>
          <xdr:spPr>
            <a:xfrm>
              <a:off x="762000" y="64440288"/>
              <a:ext cx="9114234" cy="432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ℎ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</a:t>
              </a:r>
              <a:r>
                <a:rPr lang="fr-F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𝑜_1𝑝𝑟é𝑑𝑖𝑡−𝑜_1𝑒𝑠𝑝é𝑟é)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∗(𝑜_1𝑝𝑟é𝑑𝑖𝑡∗(1−𝑜_1𝑝𝑟é𝑑𝑖𝑡 ))∗𝑤_5+</a:t>
              </a:r>
              <a:r>
                <a:rPr lang="fr-FR" sz="110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fr-FR" sz="1100" b="0" i="0">
                  <a:solidFill>
                    <a:srgbClr val="00B0F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𝑜_2𝑝𝑟é𝑑𝑖𝑡−𝑜_2𝑒𝑠𝑝é𝑟é)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∗(𝑜_2𝑝𝑟é𝑑𝑖𝑡∗(1−𝑜_2𝑝𝑟é𝑑𝑖𝑡 ))∗𝑤_6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334</xdr:row>
      <xdr:rowOff>190500</xdr:rowOff>
    </xdr:from>
    <xdr:ext cx="15245014" cy="37753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4" name="ZoneTexte 103">
              <a:extLst>
                <a:ext uri="{FF2B5EF4-FFF2-40B4-BE49-F238E27FC236}">
                  <a16:creationId xmlns:a16="http://schemas.microsoft.com/office/drawing/2014/main" id="{28B352D0-5C97-41F4-B98E-8BFE60767FD1}"/>
                </a:ext>
              </a:extLst>
            </xdr:cNvPr>
            <xdr:cNvSpPr txBox="1"/>
          </xdr:nvSpPr>
          <xdr:spPr>
            <a:xfrm>
              <a:off x="762000" y="65392788"/>
              <a:ext cx="15245014" cy="3775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104" name="ZoneTexte 103">
              <a:extLst>
                <a:ext uri="{FF2B5EF4-FFF2-40B4-BE49-F238E27FC236}">
                  <a16:creationId xmlns:a16="http://schemas.microsoft.com/office/drawing/2014/main" id="{28B352D0-5C97-41F4-B98E-8BFE60767FD1}"/>
                </a:ext>
              </a:extLst>
            </xdr:cNvPr>
            <xdr:cNvSpPr txBox="1"/>
          </xdr:nvSpPr>
          <xdr:spPr>
            <a:xfrm>
              <a:off x="762000" y="65392788"/>
              <a:ext cx="15245014" cy="3775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𝑤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𝑡𝑜𝑡𝑎𝑙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𝑤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339</xdr:row>
      <xdr:rowOff>190500</xdr:rowOff>
    </xdr:from>
    <xdr:ext cx="15245014" cy="37753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5" name="ZoneTexte 104">
              <a:extLst>
                <a:ext uri="{FF2B5EF4-FFF2-40B4-BE49-F238E27FC236}">
                  <a16:creationId xmlns:a16="http://schemas.microsoft.com/office/drawing/2014/main" id="{C2EBAA6C-BED8-4ACA-9CDB-B4756F7CDF68}"/>
                </a:ext>
              </a:extLst>
            </xdr:cNvPr>
            <xdr:cNvSpPr txBox="1"/>
          </xdr:nvSpPr>
          <xdr:spPr>
            <a:xfrm>
              <a:off x="762000" y="66345288"/>
              <a:ext cx="15245014" cy="3775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lang="el-GR" sz="110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105" name="ZoneTexte 104">
              <a:extLst>
                <a:ext uri="{FF2B5EF4-FFF2-40B4-BE49-F238E27FC236}">
                  <a16:creationId xmlns:a16="http://schemas.microsoft.com/office/drawing/2014/main" id="{C2EBAA6C-BED8-4ACA-9CDB-B4756F7CDF68}"/>
                </a:ext>
              </a:extLst>
            </xdr:cNvPr>
            <xdr:cNvSpPr txBox="1"/>
          </xdr:nvSpPr>
          <xdr:spPr>
            <a:xfrm>
              <a:off x="762000" y="66345288"/>
              <a:ext cx="15245014" cy="3775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𝑤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latin typeface="Cambria Math" panose="02040503050406030204" pitchFamily="18" charset="0"/>
                </a:rPr>
                <a:t>= 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𝑡𝑜𝑡𝑎𝑙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el-GR" sz="110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</a:t>
              </a:r>
              <a:r>
                <a:rPr lang="el-G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𝑤</a:t>
              </a:r>
              <a:r>
                <a:rPr lang="el-G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 </a:t>
              </a:r>
              <a:r>
                <a:rPr lang="el-G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342</xdr:row>
      <xdr:rowOff>190500</xdr:rowOff>
    </xdr:from>
    <xdr:ext cx="15245014" cy="3818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6" name="ZoneTexte 105">
              <a:extLst>
                <a:ext uri="{FF2B5EF4-FFF2-40B4-BE49-F238E27FC236}">
                  <a16:creationId xmlns:a16="http://schemas.microsoft.com/office/drawing/2014/main" id="{EC383DAD-F57E-472E-92D5-AAAA32AAF075}"/>
                </a:ext>
              </a:extLst>
            </xdr:cNvPr>
            <xdr:cNvSpPr txBox="1"/>
          </xdr:nvSpPr>
          <xdr:spPr>
            <a:xfrm>
              <a:off x="762000" y="66916788"/>
              <a:ext cx="15245014" cy="3818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𝑠𝑖𝑔𝑚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e>
                      <m: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𝑎𝑐𝑡𝑖𝑣𝑎𝑡𝑖𝑜𝑛</m:t>
                        </m:r>
                      </m:sub>
                    </m:sSub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lang="fr-FR" sz="1100" b="0" i="1">
                        <a:solidFill>
                          <a:srgbClr val="FFC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106" name="ZoneTexte 105">
              <a:extLst>
                <a:ext uri="{FF2B5EF4-FFF2-40B4-BE49-F238E27FC236}">
                  <a16:creationId xmlns:a16="http://schemas.microsoft.com/office/drawing/2014/main" id="{EC383DAD-F57E-472E-92D5-AAAA32AAF075}"/>
                </a:ext>
              </a:extLst>
            </xdr:cNvPr>
            <xdr:cNvSpPr txBox="1"/>
          </xdr:nvSpPr>
          <xdr:spPr>
            <a:xfrm>
              <a:off x="762000" y="66916788"/>
              <a:ext cx="15245014" cy="3818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𝑠𝑖𝑔𝑚(ℎ_1𝑝𝑟é𝑎𝑐𝑡𝑖𝑣𝑎𝑡𝑖𝑜𝑛)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1𝑝𝑟é𝑎𝑐𝑡𝑖𝑣𝑎𝑡𝑖𝑜𝑛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ℎ_1𝑝𝑟é𝑎𝑐𝑡𝑖𝑣𝑎𝑡𝑖𝑜𝑛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∗(1−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ℎ_1𝑝𝑟é𝑎𝑐𝑡𝑖𝑣𝑎𝑡𝑖𝑜𝑛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)=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+mn-lt"/>
                  <a:ea typeface="+mn-ea"/>
                  <a:cs typeface="+mn-cs"/>
                </a:rPr>
                <a:t>ℎ_1∗(1−ℎ_1 )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345</xdr:row>
      <xdr:rowOff>190500</xdr:rowOff>
    </xdr:from>
    <xdr:ext cx="15245014" cy="36029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7" name="ZoneTexte 106">
              <a:extLst>
                <a:ext uri="{FF2B5EF4-FFF2-40B4-BE49-F238E27FC236}">
                  <a16:creationId xmlns:a16="http://schemas.microsoft.com/office/drawing/2014/main" id="{106A9EC2-7E53-427F-BDDC-DBF99A9B39F1}"/>
                </a:ext>
              </a:extLst>
            </xdr:cNvPr>
            <xdr:cNvSpPr txBox="1"/>
          </xdr:nvSpPr>
          <xdr:spPr>
            <a:xfrm>
              <a:off x="762000" y="67488288"/>
              <a:ext cx="15245014" cy="36029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lang="fr-FR" sz="1100" b="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lang="fr-FR" sz="1100" b="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7030A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el-GR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∗1+0+0=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107" name="ZoneTexte 106">
              <a:extLst>
                <a:ext uri="{FF2B5EF4-FFF2-40B4-BE49-F238E27FC236}">
                  <a16:creationId xmlns:a16="http://schemas.microsoft.com/office/drawing/2014/main" id="{106A9EC2-7E53-427F-BDDC-DBF99A9B39F1}"/>
                </a:ext>
              </a:extLst>
            </xdr:cNvPr>
            <xdr:cNvSpPr txBox="1"/>
          </xdr:nvSpPr>
          <xdr:spPr>
            <a:xfrm>
              <a:off x="762000" y="67488288"/>
              <a:ext cx="15245014" cy="36029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lang="el-G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</a:t>
              </a:r>
              <a:r>
                <a:rPr lang="el-G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𝑤</a:t>
              </a:r>
              <a:r>
                <a:rPr lang="el-G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 </a:t>
              </a:r>
              <a:r>
                <a:rPr lang="el-G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(𝑥_1∗𝑤_1+𝑥_2∗𝑤_3+𝑏_1)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el-GR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𝜕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𝑤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 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𝑥_1∗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1+0+0=</a:t>
              </a:r>
              <a:r>
                <a:rPr lang="fr-FR" sz="1100" b="0" i="0">
                  <a:solidFill>
                    <a:srgbClr val="7030A0"/>
                  </a:solidFill>
                  <a:effectLst/>
                  <a:latin typeface="+mn-lt"/>
                  <a:ea typeface="+mn-ea"/>
                  <a:cs typeface="+mn-cs"/>
                </a:rPr>
                <a:t>𝑥_1</a:t>
              </a:r>
              <a:endParaRPr lang="fr-FR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350</xdr:row>
      <xdr:rowOff>190500</xdr:rowOff>
    </xdr:from>
    <xdr:ext cx="15245014" cy="38555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8" name="ZoneTexte 107">
              <a:extLst>
                <a:ext uri="{FF2B5EF4-FFF2-40B4-BE49-F238E27FC236}">
                  <a16:creationId xmlns:a16="http://schemas.microsoft.com/office/drawing/2014/main" id="{2D29869E-A63B-444D-B4DB-C0EAC27C3406}"/>
                </a:ext>
              </a:extLst>
            </xdr:cNvPr>
            <xdr:cNvSpPr txBox="1"/>
          </xdr:nvSpPr>
          <xdr:spPr>
            <a:xfrm>
              <a:off x="762000" y="68440788"/>
              <a:ext cx="15245014" cy="38555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kumimoji="0" lang="el-GR" sz="1100" b="0" i="1" u="none" strike="noStrike" kern="0" cap="none" spc="0" normalizeH="0" baseline="0" noProof="0">
                            <a:ln>
                              <a:noFill/>
                            </a:ln>
                            <a:solidFill>
                              <a:prstClr val="black"/>
                            </a:solidFill>
                            <a:effectLst/>
                            <a:uLnTx/>
                            <a:uFillTx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kumimoji="0" lang="el-GR" sz="1100" b="0" i="1" u="none" strike="noStrike" kern="0" cap="none" spc="0" normalizeH="0" baseline="0" noProof="0">
                            <a:ln>
                              <a:noFill/>
                            </a:ln>
                            <a:solidFill>
                              <a:prstClr val="black"/>
                            </a:solidFill>
                            <a:effectLst/>
                            <a:uLnTx/>
                            <a:uFillTx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kumimoji="0" lang="el-G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prstClr val="black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prstClr val="black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prstClr val="black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kumimoji="0" lang="el-GR" sz="1100" b="0" i="1" u="none" strike="noStrike" kern="0" cap="none" spc="0" normalizeH="0" baseline="0" noProof="0">
                            <a:ln>
                              <a:noFill/>
                            </a:ln>
                            <a:solidFill>
                              <a:prstClr val="black"/>
                            </a:solidFill>
                            <a:effectLst/>
                            <a:uLnTx/>
                            <a:uFillTx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kumimoji="0" lang="el-G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prstClr val="black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prstClr val="black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prstClr val="black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prstClr val="black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kumimoji="0" lang="fr-FR" sz="1100" b="0" i="1" u="none" strike="noStrike" kern="0" cap="none" spc="0" normalizeH="0" baseline="0" noProof="0">
                        <a:ln>
                          <a:noFill/>
                        </a:ln>
                        <a:solidFill>
                          <a:prstClr val="black"/>
                        </a:solidFill>
                        <a:effectLst/>
                        <a:uLnTx/>
                        <a:uFillTx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kumimoji="0" lang="el-GR" sz="1100" b="0" i="1" u="none" strike="noStrike" kern="0" cap="none" spc="0" normalizeH="0" baseline="0" noProof="0">
                            <a:ln>
                              <a:noFill/>
                            </a:ln>
                            <a:solidFill>
                              <a:srgbClr val="FFC000"/>
                            </a:solidFill>
                            <a:effectLst/>
                            <a:uLnTx/>
                            <a:uFillTx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kumimoji="0" lang="el-GR" sz="1100" b="0" i="1" u="none" strike="noStrike" kern="0" cap="none" spc="0" normalizeH="0" baseline="0" noProof="0">
                            <a:ln>
                              <a:noFill/>
                            </a:ln>
                            <a:solidFill>
                              <a:srgbClr val="FFC000"/>
                            </a:solidFill>
                            <a:effectLst/>
                            <a:uLnTx/>
                            <a:uFillTx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kumimoji="0" lang="el-G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FFC00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FFC00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FFC00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FFC00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kumimoji="0" lang="el-GR" sz="1100" b="0" i="1" u="none" strike="noStrike" kern="0" cap="none" spc="0" normalizeH="0" baseline="0" noProof="0">
                            <a:ln>
                              <a:noFill/>
                            </a:ln>
                            <a:solidFill>
                              <a:srgbClr val="FFC000"/>
                            </a:solidFill>
                            <a:effectLst/>
                            <a:uLnTx/>
                            <a:uFillTx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kumimoji="0" lang="el-G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FFC00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FFC00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FFC00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FFC00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FFC00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FFC00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kumimoji="0" lang="fr-FR" sz="1100" b="0" i="1" u="none" strike="noStrike" kern="0" cap="none" spc="0" normalizeH="0" baseline="0" noProof="0">
                        <a:ln>
                          <a:noFill/>
                        </a:ln>
                        <a:solidFill>
                          <a:prstClr val="black"/>
                        </a:solidFill>
                        <a:effectLst/>
                        <a:uLnTx/>
                        <a:uFillTx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f>
                      <m:fPr>
                        <m:ctrlPr>
                          <a:rPr kumimoji="0" lang="el-GR" sz="1100" b="0" i="1" u="none" strike="noStrike" kern="0" cap="none" spc="0" normalizeH="0" baseline="0" noProof="0">
                            <a:ln>
                              <a:noFill/>
                            </a:ln>
                            <a:solidFill>
                              <a:srgbClr val="7030A0"/>
                            </a:solidFill>
                            <a:effectLst/>
                            <a:uLnTx/>
                            <a:uFillTx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kumimoji="0" lang="el-GR" sz="1100" b="0" i="1" u="none" strike="noStrike" kern="0" cap="none" spc="0" normalizeH="0" baseline="0" noProof="0">
                            <a:ln>
                              <a:noFill/>
                            </a:ln>
                            <a:solidFill>
                              <a:srgbClr val="7030A0"/>
                            </a:solidFill>
                            <a:effectLst/>
                            <a:uLnTx/>
                            <a:uFillTx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kumimoji="0" lang="el-G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7030A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7030A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7030A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7030A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𝑝𝑟</m:t>
                            </m:r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7030A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é</m:t>
                            </m:r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7030A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num>
                      <m:den>
                        <m:r>
                          <a:rPr kumimoji="0" lang="el-GR" sz="1100" b="0" i="1" u="none" strike="noStrike" kern="0" cap="none" spc="0" normalizeH="0" baseline="0" noProof="0">
                            <a:ln>
                              <a:noFill/>
                            </a:ln>
                            <a:solidFill>
                              <a:srgbClr val="7030A0"/>
                            </a:solidFill>
                            <a:effectLst/>
                            <a:uLnTx/>
                            <a:uFillTx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kumimoji="0" lang="el-G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7030A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7030A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kumimoji="0" lang="fr-FR" sz="1100" b="0" i="1" u="none" strike="noStrike" kern="0" cap="none" spc="0" normalizeH="0" baseline="0" noProof="0">
                                <a:ln>
                                  <a:noFill/>
                                </a:ln>
                                <a:solidFill>
                                  <a:srgbClr val="7030A0"/>
                                </a:solidFill>
                                <a:effectLst/>
                                <a:uLnTx/>
                                <a:uFillTx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l-GR" sz="1100" b="0" i="1" baseline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l-GR" sz="1100" b="0" i="1" baseline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b="0" i="1" baseline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𝐸</m:t>
                            </m:r>
                          </m:e>
                          <m:sub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𝑡𝑜𝑡𝑎𝑙</m:t>
                            </m:r>
                          </m:sub>
                        </m:sSub>
                      </m:num>
                      <m:den>
                        <m:r>
                          <a:rPr lang="el-GR" sz="1100" b="0" i="1" baseline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𝜕</m:t>
                        </m:r>
                        <m:sSub>
                          <m:sSubPr>
                            <m:ctrlPr>
                              <a:rPr lang="el-GR" sz="1100" b="0" i="1" baseline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𝑎𝑐𝑡𝑖𝑣𝑎𝑡𝑖𝑜𝑛</m:t>
                            </m:r>
                          </m:sub>
                        </m:sSub>
                      </m:den>
                    </m:f>
                    <m:r>
                      <a:rPr lang="fr-FR" sz="1100" b="0" i="1" baseline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lang="fr-FR" sz="1100" b="0" i="1">
                        <a:solidFill>
                          <a:srgbClr val="FFC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ctrlP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e>
                    </m:d>
                    <m:r>
                      <a:rPr lang="fr-FR" sz="1100" b="0" i="1" baseline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lang="fr-FR" sz="1100" b="0" i="1" baseline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d>
                      <m:dPr>
                        <m:begChr m:val="["/>
                        <m:endChr m:val="]"/>
                        <m:ctrlP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d>
                          <m:dPr>
                            <m:ctrlP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𝑝𝑟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𝑑𝑖𝑡</m:t>
                                </m:r>
                              </m:sub>
                            </m:s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𝑒𝑠𝑝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𝑟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</m:sub>
                            </m:sSub>
                          </m:e>
                        </m:d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d>
                          <m:dPr>
                            <m:ctrlP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𝑝𝑟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𝑑𝑖𝑡</m:t>
                                </m:r>
                              </m:sub>
                            </m:s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d>
                              <m:dPr>
                                <m:ctrlP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1−</m:t>
                                </m:r>
                                <m:sSub>
                                  <m:sSubPr>
                                    <m:ctrlPr>
                                      <a:rPr lang="fr-FR" sz="1100" b="0" i="1">
                                        <a:solidFill>
                                          <a:sysClr val="windowText" lastClr="000000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fr-FR" sz="1100" b="0" i="1">
                                        <a:solidFill>
                                          <a:sysClr val="windowText" lastClr="000000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𝑜</m:t>
                                    </m:r>
                                  </m:e>
                                  <m:sub>
                                    <m:r>
                                      <a:rPr lang="fr-FR" sz="1100" b="0" i="1">
                                        <a:solidFill>
                                          <a:sysClr val="windowText" lastClr="000000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  <m:r>
                                      <a:rPr lang="fr-FR" sz="1100" b="0" i="1">
                                        <a:solidFill>
                                          <a:sysClr val="windowText" lastClr="000000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𝑝𝑟</m:t>
                                    </m:r>
                                    <m:r>
                                      <a:rPr lang="fr-FR" sz="1100" b="0" i="1">
                                        <a:solidFill>
                                          <a:sysClr val="windowText" lastClr="000000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é</m:t>
                                    </m:r>
                                    <m:r>
                                      <a:rPr lang="fr-FR" sz="1100" b="0" i="1">
                                        <a:solidFill>
                                          <a:sysClr val="windowText" lastClr="000000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𝑑𝑖𝑡</m:t>
                                    </m:r>
                                  </m:sub>
                                </m:sSub>
                              </m:e>
                            </m:d>
                          </m:e>
                        </m:d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5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d>
                          <m:dPr>
                            <m:ctrlP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𝑝𝑟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𝑑𝑖𝑡</m:t>
                                </m:r>
                              </m:sub>
                            </m:s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𝑒𝑠𝑝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𝑟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</m:sub>
                            </m:sSub>
                          </m:e>
                        </m:d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d>
                          <m:dPr>
                            <m:ctrlP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𝑜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𝑝𝑟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é</m:t>
                                </m:r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𝑑𝑖𝑡</m:t>
                                </m:r>
                              </m:sub>
                            </m:s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∗</m:t>
                            </m:r>
                            <m:d>
                              <m:dPr>
                                <m:ctrlP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fr-FR" sz="1100" b="0" i="1">
                                    <a:solidFill>
                                      <a:sysClr val="windowText" lastClr="000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1−</m:t>
                                </m:r>
                                <m:sSub>
                                  <m:sSubPr>
                                    <m:ctrlPr>
                                      <a:rPr lang="fr-FR" sz="1100" b="0" i="1">
                                        <a:solidFill>
                                          <a:sysClr val="windowText" lastClr="000000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fr-FR" sz="1100" b="0" i="1">
                                        <a:solidFill>
                                          <a:sysClr val="windowText" lastClr="000000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𝑜</m:t>
                                    </m:r>
                                  </m:e>
                                  <m:sub>
                                    <m:r>
                                      <a:rPr lang="fr-FR" sz="1100" b="0" i="1">
                                        <a:solidFill>
                                          <a:sysClr val="windowText" lastClr="000000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2</m:t>
                                    </m:r>
                                    <m:r>
                                      <a:rPr lang="fr-FR" sz="1100" b="0" i="1">
                                        <a:solidFill>
                                          <a:sysClr val="windowText" lastClr="000000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𝑝𝑟</m:t>
                                    </m:r>
                                    <m:r>
                                      <a:rPr lang="fr-FR" sz="1100" b="0" i="1">
                                        <a:solidFill>
                                          <a:sysClr val="windowText" lastClr="000000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é</m:t>
                                    </m:r>
                                    <m:r>
                                      <a:rPr lang="fr-FR" sz="1100" b="0" i="1">
                                        <a:solidFill>
                                          <a:sysClr val="windowText" lastClr="000000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𝑑𝑖𝑡</m:t>
                                    </m:r>
                                  </m:sub>
                                </m:sSub>
                              </m:e>
                            </m:d>
                          </m:e>
                        </m:d>
                        <m:r>
                          <a:rPr lang="fr-FR" sz="1100" b="0" i="1">
                            <a:solidFill>
                              <a:sysClr val="windowText" lastClr="000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sSub>
                          <m:sSubPr>
                            <m:ctrlP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𝑤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sub>
                        </m:sSub>
                      </m:e>
                    </m:d>
                    <m:r>
                      <a:rPr lang="fr-FR" sz="1100" b="0" i="1">
                        <a:solidFill>
                          <a:sysClr val="windowText" lastClr="000000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d>
                      <m:dPr>
                        <m:begChr m:val="["/>
                        <m:endChr m:val="]"/>
                        <m:ctrlP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e>
                          <m:sub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fr-FR" sz="1100" b="0" i="1">
                            <a:solidFill>
                              <a:srgbClr val="FFC00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d>
                          <m:dPr>
                            <m:ctrlP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fr-FR" sz="1100" b="0" i="1">
                                <a:solidFill>
                                  <a:srgbClr val="FFC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1−</m:t>
                            </m:r>
                            <m:sSub>
                              <m:sSubPr>
                                <m:ctrlPr>
                                  <a:rPr lang="fr-FR" sz="1100" b="0" i="1">
                                    <a:solidFill>
                                      <a:srgbClr val="FFC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fr-FR" sz="1100" b="0" i="1">
                                    <a:solidFill>
                                      <a:srgbClr val="FFC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h</m:t>
                                </m:r>
                              </m:e>
                              <m:sub>
                                <m:r>
                                  <a:rPr lang="fr-FR" sz="1100" b="0" i="1">
                                    <a:solidFill>
                                      <a:srgbClr val="FFC000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</m:d>
                      </m:e>
                    </m:d>
                    <m:r>
                      <a:rPr lang="fr-F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fr-FR" sz="1100" b="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fr-FR" sz="1100" b="0" i="1">
                            <a:solidFill>
                              <a:srgbClr val="7030A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fr-FR" sz="1100" b="0"/>
            </a:p>
          </xdr:txBody>
        </xdr:sp>
      </mc:Choice>
      <mc:Fallback xmlns="">
        <xdr:sp macro="" textlink="">
          <xdr:nvSpPr>
            <xdr:cNvPr id="108" name="ZoneTexte 107">
              <a:extLst>
                <a:ext uri="{FF2B5EF4-FFF2-40B4-BE49-F238E27FC236}">
                  <a16:creationId xmlns:a16="http://schemas.microsoft.com/office/drawing/2014/main" id="{2D29869E-A63B-444D-B4DB-C0EAC27C3406}"/>
                </a:ext>
              </a:extLst>
            </xdr:cNvPr>
            <xdr:cNvSpPr txBox="1"/>
          </xdr:nvSpPr>
          <xdr:spPr>
            <a:xfrm>
              <a:off x="762000" y="68440788"/>
              <a:ext cx="15245014" cy="38555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𝐸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𝑡𝑜𝑡𝑎𝑙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)/(</a:t>
              </a:r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𝜕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𝑤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fr-F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 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prstClr val="black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kumimoji="0" lang="fr-FR" sz="1100" b="0" i="0" u="none" strike="noStrike" kern="0" cap="none" spc="0" normalizeH="0" baseline="0" noProof="0">
                  <a:ln>
                    <a:noFill/>
                  </a:ln>
                  <a:solidFill>
                    <a:prstClr val="black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𝐸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prstClr val="black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0" lang="fr-FR" sz="1100" b="0" i="0" u="none" strike="noStrike" kern="0" cap="none" spc="0" normalizeH="0" baseline="0" noProof="0">
                  <a:ln>
                    <a:noFill/>
                  </a:ln>
                  <a:solidFill>
                    <a:prstClr val="black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𝑡𝑜𝑡𝑎𝑙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prstClr val="black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)/(𝜕</a:t>
              </a:r>
              <a:r>
                <a:rPr kumimoji="0" lang="fr-FR" sz="1100" b="0" i="0" u="none" strike="noStrike" kern="0" cap="none" spc="0" normalizeH="0" baseline="0" noProof="0">
                  <a:ln>
                    <a:noFill/>
                  </a:ln>
                  <a:solidFill>
                    <a:prstClr val="black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prstClr val="black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0" lang="fr-FR" sz="1100" b="0" i="0" u="none" strike="noStrike" kern="0" cap="none" spc="0" normalizeH="0" baseline="0" noProof="0">
                  <a:ln>
                    <a:noFill/>
                  </a:ln>
                  <a:solidFill>
                    <a:prstClr val="black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 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prstClr val="black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kumimoji="0" lang="fr-FR" sz="1100" b="0" i="0" u="none" strike="noStrike" kern="0" cap="none" spc="0" normalizeH="0" baseline="0" noProof="0">
                  <a:ln>
                    <a:noFill/>
                  </a:ln>
                  <a:solidFill>
                    <a:prstClr val="black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srgbClr val="FFC00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kumimoji="0" lang="fr-FR" sz="1100" b="0" i="0" u="none" strike="noStrike" kern="0" cap="none" spc="0" normalizeH="0" baseline="0" noProof="0">
                  <a:ln>
                    <a:noFill/>
                  </a:ln>
                  <a:solidFill>
                    <a:srgbClr val="FFC00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srgbClr val="FFC00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0" lang="fr-FR" sz="1100" b="0" i="0" u="none" strike="noStrike" kern="0" cap="none" spc="0" normalizeH="0" baseline="0" noProof="0">
                  <a:ln>
                    <a:noFill/>
                  </a:ln>
                  <a:solidFill>
                    <a:srgbClr val="FFC00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1𝑎𝑐𝑡𝑖𝑣𝑎𝑡𝑖𝑜𝑛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srgbClr val="FFC00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)/(𝜕</a:t>
              </a:r>
              <a:r>
                <a:rPr kumimoji="0" lang="fr-FR" sz="1100" b="0" i="0" u="none" strike="noStrike" kern="0" cap="none" spc="0" normalizeH="0" baseline="0" noProof="0">
                  <a:ln>
                    <a:noFill/>
                  </a:ln>
                  <a:solidFill>
                    <a:srgbClr val="FFC00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srgbClr val="FFC00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0" lang="fr-FR" sz="1100" b="0" i="0" u="none" strike="noStrike" kern="0" cap="none" spc="0" normalizeH="0" baseline="0" noProof="0">
                  <a:ln>
                    <a:noFill/>
                  </a:ln>
                  <a:solidFill>
                    <a:srgbClr val="FFC00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 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srgbClr val="FFC00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kumimoji="0" lang="fr-FR" sz="1100" b="0" i="0" u="none" strike="noStrike" kern="0" cap="none" spc="0" normalizeH="0" baseline="0" noProof="0">
                  <a:ln>
                    <a:noFill/>
                  </a:ln>
                  <a:solidFill>
                    <a:prstClr val="black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srgbClr val="7030A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(𝜕</a:t>
              </a:r>
              <a:r>
                <a:rPr kumimoji="0" lang="fr-FR" sz="1100" b="0" i="0" u="none" strike="noStrike" kern="0" cap="none" spc="0" normalizeH="0" baseline="0" noProof="0">
                  <a:ln>
                    <a:noFill/>
                  </a:ln>
                  <a:solidFill>
                    <a:srgbClr val="7030A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ℎ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srgbClr val="7030A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0" lang="fr-FR" sz="1100" b="0" i="0" u="none" strike="noStrike" kern="0" cap="none" spc="0" normalizeH="0" baseline="0" noProof="0">
                  <a:ln>
                    <a:noFill/>
                  </a:ln>
                  <a:solidFill>
                    <a:srgbClr val="7030A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1𝑝𝑟é𝑎𝑐𝑡𝑖𝑣𝑎𝑡𝑖𝑜𝑛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srgbClr val="7030A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)/(𝜕</a:t>
              </a:r>
              <a:r>
                <a:rPr kumimoji="0" lang="fr-FR" sz="1100" b="0" i="0" u="none" strike="noStrike" kern="0" cap="none" spc="0" normalizeH="0" baseline="0" noProof="0">
                  <a:ln>
                    <a:noFill/>
                  </a:ln>
                  <a:solidFill>
                    <a:srgbClr val="7030A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𝑤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srgbClr val="7030A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0" lang="fr-FR" sz="1100" b="0" i="0" u="none" strike="noStrike" kern="0" cap="none" spc="0" normalizeH="0" baseline="0" noProof="0">
                  <a:ln>
                    <a:noFill/>
                  </a:ln>
                  <a:solidFill>
                    <a:srgbClr val="7030A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1 </a:t>
              </a:r>
              <a:r>
                <a:rPr kumimoji="0" lang="el-GR" sz="1100" b="0" i="0" u="none" strike="noStrike" kern="0" cap="none" spc="0" normalizeH="0" baseline="0" noProof="0">
                  <a:ln>
                    <a:noFill/>
                  </a:ln>
                  <a:solidFill>
                    <a:srgbClr val="7030A0"/>
                  </a:solidFill>
                  <a:effectLst/>
                  <a:uLnTx/>
                  <a:uFillTx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l-GR" sz="1100" b="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(𝜕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𝐸</a:t>
              </a:r>
              <a:r>
                <a:rPr lang="el-GR" sz="1100" b="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𝑡𝑜𝑡𝑎𝑙</a:t>
              </a:r>
              <a:r>
                <a:rPr lang="el-GR" sz="1100" b="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)/(𝜕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ℎ</a:t>
              </a:r>
              <a:r>
                <a:rPr lang="el-GR" sz="1100" b="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1𝑎𝑐𝑡𝑖𝑣𝑎𝑡𝑖𝑜𝑛 </a:t>
              </a:r>
              <a:r>
                <a:rPr lang="el-GR" sz="1100" b="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∗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+mn-lt"/>
                  <a:ea typeface="+mn-ea"/>
                  <a:cs typeface="+mn-cs"/>
                </a:rPr>
                <a:t>ℎ_1∗(1−ℎ_1 )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∗</a:t>
              </a:r>
              <a:r>
                <a:rPr lang="fr-FR" sz="1100" b="0" i="0">
                  <a:solidFill>
                    <a:srgbClr val="7030A0"/>
                  </a:solidFill>
                  <a:effectLst/>
                  <a:latin typeface="+mn-lt"/>
                  <a:ea typeface="+mn-ea"/>
                  <a:cs typeface="+mn-cs"/>
                </a:rPr>
                <a:t>𝑥_1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 </a:t>
              </a:r>
              <a:r>
                <a:rPr lang="fr-FR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[(𝑜_1𝑝𝑟é𝑑𝑖𝑡−𝑜_1𝑒𝑠𝑝é𝑟é )∗(𝑜_1𝑝𝑟é𝑑𝑖𝑡∗(1−𝑜_1𝑝𝑟é𝑑𝑖𝑡 ))∗𝑤_5+(𝑜_2𝑝𝑟é𝑑𝑖𝑡−𝑜_2𝑒𝑠𝑝é𝑟é )∗(𝑜_2𝑝𝑟é𝑑𝑖𝑡∗(1−𝑜_2𝑝𝑟é𝑑𝑖𝑡 ))∗𝑤_6 ]∗</a:t>
              </a:r>
              <a:r>
                <a:rPr lang="fr-FR" sz="1100" b="0" i="0">
                  <a:solidFill>
                    <a:srgbClr val="FFC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[ℎ_1∗(1−ℎ_1 )]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∗</a:t>
              </a:r>
              <a:r>
                <a:rPr lang="fr-FR" sz="1100" b="0" i="0">
                  <a:solidFill>
                    <a:srgbClr val="7030A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𝑥_1</a:t>
              </a:r>
              <a:endParaRPr lang="fr-FR" sz="1100" b="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761999</xdr:colOff>
      <xdr:row>1</xdr:row>
      <xdr:rowOff>4761</xdr:rowOff>
    </xdr:from>
    <xdr:to>
      <xdr:col>32</xdr:col>
      <xdr:colOff>9525</xdr:colOff>
      <xdr:row>46</xdr:row>
      <xdr:rowOff>180975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9C7B07DD-09A2-4C4E-8124-B0D79F33DC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DF405-672E-4BA0-965F-5B572481E93A}">
  <dimension ref="B1:BK412"/>
  <sheetViews>
    <sheetView showGridLines="0" zoomScaleNormal="100" workbookViewId="0">
      <selection activeCell="C356" sqref="C356"/>
    </sheetView>
  </sheetViews>
  <sheetFormatPr baseColWidth="10" defaultRowHeight="14.5" x14ac:dyDescent="0.35"/>
  <cols>
    <col min="2" max="2" width="11.453125" customWidth="1"/>
  </cols>
  <sheetData>
    <row r="1" spans="2:14" ht="15" customHeight="1" x14ac:dyDescent="0.35"/>
    <row r="2" spans="2:14" ht="15" customHeight="1" x14ac:dyDescent="0.35">
      <c r="B2" s="84" t="s">
        <v>0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</row>
    <row r="3" spans="2:14" ht="15" customHeight="1" x14ac:dyDescent="0.35"/>
    <row r="4" spans="2:14" s="13" customFormat="1" ht="15" customHeight="1" x14ac:dyDescent="0.35"/>
    <row r="5" spans="2:14" s="13" customFormat="1" ht="15" customHeight="1" x14ac:dyDescent="0.35"/>
    <row r="6" spans="2:14" s="13" customFormat="1" ht="15" customHeight="1" x14ac:dyDescent="0.35"/>
    <row r="7" spans="2:14" s="13" customFormat="1" ht="15" customHeight="1" x14ac:dyDescent="0.45">
      <c r="D7" s="81" t="s">
        <v>3</v>
      </c>
      <c r="E7" s="81"/>
      <c r="H7" s="81" t="s">
        <v>34</v>
      </c>
      <c r="I7" s="81"/>
    </row>
    <row r="8" spans="2:14" s="13" customFormat="1" ht="15" customHeight="1" x14ac:dyDescent="0.35">
      <c r="D8" s="20"/>
      <c r="E8" s="20"/>
      <c r="H8" s="20"/>
      <c r="I8" s="20"/>
    </row>
    <row r="9" spans="2:14" s="13" customFormat="1" ht="15" customHeight="1" x14ac:dyDescent="0.35"/>
    <row r="10" spans="2:14" s="13" customFormat="1" ht="15" customHeight="1" x14ac:dyDescent="0.35"/>
    <row r="11" spans="2:14" s="13" customFormat="1" ht="15" customHeight="1" x14ac:dyDescent="0.35">
      <c r="D11" s="18" t="s">
        <v>31</v>
      </c>
    </row>
    <row r="12" spans="2:14" s="13" customFormat="1" ht="15" customHeight="1" x14ac:dyDescent="0.45">
      <c r="G12" s="22" t="s">
        <v>41</v>
      </c>
      <c r="H12" s="18" t="s">
        <v>35</v>
      </c>
      <c r="K12" s="22" t="s">
        <v>42</v>
      </c>
    </row>
    <row r="13" spans="2:14" s="13" customFormat="1" ht="15" customHeight="1" x14ac:dyDescent="0.35"/>
    <row r="14" spans="2:14" s="13" customFormat="1" ht="15" customHeight="1" x14ac:dyDescent="0.35">
      <c r="D14" s="18" t="s">
        <v>32</v>
      </c>
      <c r="H14" s="18" t="s">
        <v>36</v>
      </c>
    </row>
    <row r="15" spans="2:14" s="13" customFormat="1" ht="15" customHeight="1" x14ac:dyDescent="0.35"/>
    <row r="16" spans="2:14" s="13" customFormat="1" ht="15" customHeight="1" x14ac:dyDescent="0.35"/>
    <row r="17" spans="2:11" s="13" customFormat="1" ht="15" customHeight="1" x14ac:dyDescent="0.35"/>
    <row r="18" spans="2:11" s="13" customFormat="1" ht="15" customHeight="1" x14ac:dyDescent="0.35"/>
    <row r="19" spans="2:11" s="13" customFormat="1" ht="15" customHeight="1" x14ac:dyDescent="0.45">
      <c r="D19" s="82" t="s">
        <v>33</v>
      </c>
      <c r="E19" s="82"/>
      <c r="H19" s="82" t="s">
        <v>37</v>
      </c>
      <c r="I19" s="82"/>
    </row>
    <row r="20" spans="2:11" s="13" customFormat="1" ht="15" customHeight="1" x14ac:dyDescent="0.35"/>
    <row r="21" spans="2:11" s="13" customFormat="1" ht="15" customHeight="1" x14ac:dyDescent="0.35"/>
    <row r="22" spans="2:11" s="13" customFormat="1" ht="15" customHeight="1" x14ac:dyDescent="0.35"/>
    <row r="23" spans="2:11" s="13" customFormat="1" ht="15" customHeight="1" x14ac:dyDescent="0.45">
      <c r="G23" s="22" t="s">
        <v>38</v>
      </c>
      <c r="K23" s="22" t="s">
        <v>43</v>
      </c>
    </row>
    <row r="24" spans="2:11" s="13" customFormat="1" ht="15" customHeight="1" x14ac:dyDescent="0.35">
      <c r="G24" s="25"/>
      <c r="K24" s="25"/>
    </row>
    <row r="25" spans="2:11" s="13" customFormat="1" ht="15" customHeight="1" x14ac:dyDescent="0.35">
      <c r="B25" s="13" t="s">
        <v>145</v>
      </c>
    </row>
    <row r="26" spans="2:11" s="13" customFormat="1" ht="15" customHeight="1" x14ac:dyDescent="0.35"/>
    <row r="27" spans="2:11" ht="15" customHeight="1" x14ac:dyDescent="0.35">
      <c r="B27" s="88" t="s">
        <v>4</v>
      </c>
      <c r="C27" s="88"/>
      <c r="F27" s="88" t="s">
        <v>22</v>
      </c>
      <c r="G27" s="88"/>
      <c r="J27" s="88" t="s">
        <v>39</v>
      </c>
      <c r="K27" s="88"/>
    </row>
    <row r="28" spans="2:11" ht="15" customHeight="1" x14ac:dyDescent="0.35">
      <c r="B28" s="88"/>
      <c r="C28" s="88"/>
      <c r="D28" s="3" t="s">
        <v>3</v>
      </c>
      <c r="F28" s="88"/>
      <c r="G28" s="88"/>
      <c r="H28" s="3" t="s">
        <v>34</v>
      </c>
      <c r="J28" s="88"/>
      <c r="K28" s="88"/>
    </row>
    <row r="29" spans="2:11" ht="15" customHeight="1" x14ac:dyDescent="0.35">
      <c r="B29" s="88"/>
      <c r="C29" s="88"/>
      <c r="D29" s="20"/>
      <c r="E29" s="20"/>
      <c r="F29" s="88"/>
      <c r="G29" s="88"/>
      <c r="H29" s="20"/>
      <c r="I29" s="20"/>
      <c r="J29" s="88"/>
      <c r="K29" s="88"/>
    </row>
    <row r="30" spans="2:11" ht="15" customHeight="1" x14ac:dyDescent="0.35">
      <c r="B30" s="88"/>
      <c r="C30" s="88"/>
      <c r="F30" s="88"/>
      <c r="G30" s="88"/>
      <c r="J30" s="88"/>
      <c r="K30" s="88"/>
    </row>
    <row r="31" spans="2:11" ht="15" customHeight="1" x14ac:dyDescent="0.35">
      <c r="D31" s="3" t="s">
        <v>31</v>
      </c>
      <c r="G31" s="9" t="s">
        <v>41</v>
      </c>
      <c r="H31" s="3" t="s">
        <v>35</v>
      </c>
      <c r="K31" s="9" t="s">
        <v>42</v>
      </c>
    </row>
    <row r="32" spans="2:11" ht="15" customHeight="1" x14ac:dyDescent="0.35"/>
    <row r="33" spans="2:14" ht="15" customHeight="1" x14ac:dyDescent="0.35">
      <c r="D33" s="3" t="s">
        <v>32</v>
      </c>
      <c r="H33" s="3" t="s">
        <v>36</v>
      </c>
    </row>
    <row r="34" spans="2:14" ht="15" customHeight="1" x14ac:dyDescent="0.35">
      <c r="B34" s="88" t="s">
        <v>5</v>
      </c>
      <c r="C34" s="88"/>
      <c r="F34" s="88" t="s">
        <v>23</v>
      </c>
      <c r="G34" s="88"/>
      <c r="J34" s="88" t="s">
        <v>40</v>
      </c>
      <c r="K34" s="88"/>
    </row>
    <row r="35" spans="2:14" ht="15" customHeight="1" x14ac:dyDescent="0.35">
      <c r="B35" s="88"/>
      <c r="C35" s="88"/>
      <c r="F35" s="88"/>
      <c r="G35" s="88"/>
      <c r="J35" s="88"/>
      <c r="K35" s="88"/>
    </row>
    <row r="36" spans="2:14" ht="15" customHeight="1" x14ac:dyDescent="0.35">
      <c r="B36" s="88"/>
      <c r="C36" s="88"/>
      <c r="D36" s="24" t="s">
        <v>33</v>
      </c>
      <c r="E36" s="20"/>
      <c r="F36" s="88"/>
      <c r="G36" s="88"/>
      <c r="H36" s="24" t="s">
        <v>37</v>
      </c>
      <c r="I36" s="20"/>
      <c r="J36" s="88"/>
      <c r="K36" s="88"/>
    </row>
    <row r="37" spans="2:14" ht="15" customHeight="1" x14ac:dyDescent="0.35">
      <c r="B37" s="88"/>
      <c r="C37" s="88"/>
      <c r="F37" s="88"/>
      <c r="G37" s="88"/>
      <c r="J37" s="88"/>
      <c r="K37" s="88"/>
    </row>
    <row r="38" spans="2:14" ht="15" customHeight="1" x14ac:dyDescent="0.35">
      <c r="G38" s="4" t="s">
        <v>38</v>
      </c>
      <c r="K38" s="9" t="s">
        <v>43</v>
      </c>
    </row>
    <row r="39" spans="2:14" ht="15" customHeight="1" x14ac:dyDescent="0.35">
      <c r="G39" s="5"/>
      <c r="K39" s="5"/>
    </row>
    <row r="40" spans="2:14" ht="15" customHeight="1" x14ac:dyDescent="0.35">
      <c r="B40" s="84" t="s">
        <v>6</v>
      </c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</row>
    <row r="41" spans="2:14" ht="15" customHeight="1" x14ac:dyDescent="0.35"/>
    <row r="42" spans="2:14" ht="15" customHeight="1" x14ac:dyDescent="0.35">
      <c r="B42" s="88" t="s">
        <v>44</v>
      </c>
      <c r="C42" s="88"/>
      <c r="F42" s="88" t="s">
        <v>22</v>
      </c>
      <c r="G42" s="88"/>
      <c r="J42" s="88" t="s">
        <v>24</v>
      </c>
      <c r="K42" s="88"/>
      <c r="M42" s="89" t="s">
        <v>20</v>
      </c>
      <c r="N42" s="89"/>
    </row>
    <row r="43" spans="2:14" ht="15" customHeight="1" x14ac:dyDescent="0.35">
      <c r="B43" s="88"/>
      <c r="C43" s="88"/>
      <c r="D43" s="8" t="s">
        <v>3</v>
      </c>
      <c r="F43" s="88"/>
      <c r="G43" s="88"/>
      <c r="H43" s="8" t="s">
        <v>34</v>
      </c>
      <c r="J43" s="88"/>
      <c r="K43" s="88"/>
      <c r="L43" s="43" t="s">
        <v>195</v>
      </c>
      <c r="M43" s="89"/>
      <c r="N43" s="89"/>
    </row>
    <row r="44" spans="2:14" ht="15" customHeight="1" x14ac:dyDescent="0.35">
      <c r="B44" s="88"/>
      <c r="C44" s="88"/>
      <c r="F44" s="88"/>
      <c r="G44" s="88"/>
      <c r="J44" s="88"/>
      <c r="K44" s="88"/>
      <c r="L44" s="20"/>
      <c r="M44" s="89"/>
      <c r="N44" s="89"/>
    </row>
    <row r="45" spans="2:14" ht="15" customHeight="1" x14ac:dyDescent="0.35">
      <c r="B45" s="88"/>
      <c r="C45" s="88"/>
      <c r="F45" s="88"/>
      <c r="G45" s="88"/>
      <c r="J45" s="88"/>
      <c r="K45" s="88"/>
      <c r="M45" s="89"/>
      <c r="N45" s="89"/>
    </row>
    <row r="46" spans="2:14" ht="15" customHeight="1" x14ac:dyDescent="0.35">
      <c r="D46" s="8" t="s">
        <v>31</v>
      </c>
      <c r="G46" s="9" t="s">
        <v>41</v>
      </c>
      <c r="H46" s="8" t="s">
        <v>35</v>
      </c>
      <c r="K46" s="9" t="s">
        <v>42</v>
      </c>
    </row>
    <row r="47" spans="2:14" ht="15" customHeight="1" x14ac:dyDescent="0.35"/>
    <row r="48" spans="2:14" ht="15" customHeight="1" x14ac:dyDescent="0.35">
      <c r="D48" s="8" t="s">
        <v>32</v>
      </c>
      <c r="H48" s="8" t="s">
        <v>36</v>
      </c>
    </row>
    <row r="49" spans="2:22" ht="15" customHeight="1" x14ac:dyDescent="0.35">
      <c r="B49" s="88" t="s">
        <v>45</v>
      </c>
      <c r="C49" s="88"/>
      <c r="F49" s="88" t="s">
        <v>23</v>
      </c>
      <c r="G49" s="88"/>
      <c r="J49" s="88" t="s">
        <v>25</v>
      </c>
      <c r="K49" s="88"/>
      <c r="M49" s="89" t="s">
        <v>21</v>
      </c>
      <c r="N49" s="89"/>
    </row>
    <row r="50" spans="2:22" ht="15" customHeight="1" x14ac:dyDescent="0.35">
      <c r="B50" s="88"/>
      <c r="C50" s="88"/>
      <c r="F50" s="88"/>
      <c r="G50" s="88"/>
      <c r="J50" s="88"/>
      <c r="K50" s="88"/>
      <c r="L50" s="43" t="s">
        <v>195</v>
      </c>
      <c r="M50" s="89"/>
      <c r="N50" s="89"/>
    </row>
    <row r="51" spans="2:22" ht="15" customHeight="1" x14ac:dyDescent="0.35">
      <c r="B51" s="88"/>
      <c r="C51" s="88"/>
      <c r="D51" s="8" t="s">
        <v>33</v>
      </c>
      <c r="F51" s="88"/>
      <c r="G51" s="88"/>
      <c r="H51" s="8" t="s">
        <v>37</v>
      </c>
      <c r="J51" s="88"/>
      <c r="K51" s="88"/>
      <c r="L51" s="20"/>
      <c r="M51" s="89"/>
      <c r="N51" s="89"/>
    </row>
    <row r="52" spans="2:22" ht="15" customHeight="1" x14ac:dyDescent="0.35">
      <c r="B52" s="88"/>
      <c r="C52" s="88"/>
      <c r="F52" s="88"/>
      <c r="G52" s="88"/>
      <c r="J52" s="88"/>
      <c r="K52" s="88"/>
      <c r="M52" s="89"/>
      <c r="N52" s="89"/>
    </row>
    <row r="53" spans="2:22" ht="15" customHeight="1" x14ac:dyDescent="0.35">
      <c r="G53" s="9" t="s">
        <v>38</v>
      </c>
      <c r="K53" s="9" t="s">
        <v>43</v>
      </c>
    </row>
    <row r="54" spans="2:22" ht="15" customHeight="1" x14ac:dyDescent="0.35"/>
    <row r="55" spans="2:22" ht="15" customHeight="1" x14ac:dyDescent="0.45">
      <c r="B55" t="s">
        <v>46</v>
      </c>
      <c r="V55">
        <f>(1/2)*(0.5-0.01)^2</f>
        <v>0.12004999999999999</v>
      </c>
    </row>
    <row r="56" spans="2:22" ht="15" customHeight="1" x14ac:dyDescent="0.35"/>
    <row r="57" spans="2:22" ht="15" customHeight="1" x14ac:dyDescent="0.35">
      <c r="B57" s="84" t="s">
        <v>7</v>
      </c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</row>
    <row r="58" spans="2:22" ht="15" customHeight="1" x14ac:dyDescent="0.35"/>
    <row r="59" spans="2:22" ht="15" customHeight="1" x14ac:dyDescent="0.35">
      <c r="B59" s="88" t="s">
        <v>47</v>
      </c>
      <c r="C59" s="88"/>
      <c r="F59" s="88" t="s">
        <v>22</v>
      </c>
      <c r="G59" s="88"/>
      <c r="J59" s="88" t="s">
        <v>24</v>
      </c>
      <c r="K59" s="88"/>
      <c r="M59" s="89" t="s">
        <v>20</v>
      </c>
      <c r="N59" s="89"/>
      <c r="P59" s="83" t="s">
        <v>146</v>
      </c>
      <c r="Q59" s="83"/>
    </row>
    <row r="60" spans="2:22" ht="15" customHeight="1" x14ac:dyDescent="0.35">
      <c r="B60" s="88"/>
      <c r="C60" s="88"/>
      <c r="D60" s="3" t="s">
        <v>49</v>
      </c>
      <c r="F60" s="88"/>
      <c r="G60" s="88"/>
      <c r="H60" s="3" t="s">
        <v>53</v>
      </c>
      <c r="J60" s="88"/>
      <c r="K60" s="88"/>
      <c r="L60" s="42" t="s">
        <v>195</v>
      </c>
      <c r="M60" s="89"/>
      <c r="N60" s="89"/>
      <c r="P60" s="83"/>
      <c r="Q60" s="83"/>
    </row>
    <row r="61" spans="2:22" ht="15" customHeight="1" x14ac:dyDescent="0.35">
      <c r="B61" s="88"/>
      <c r="C61" s="88"/>
      <c r="D61" s="20"/>
      <c r="E61" s="20"/>
      <c r="F61" s="88"/>
      <c r="G61" s="88"/>
      <c r="H61" s="20"/>
      <c r="I61" s="20"/>
      <c r="J61" s="88"/>
      <c r="K61" s="88"/>
      <c r="L61" s="20"/>
      <c r="M61" s="89"/>
      <c r="N61" s="89"/>
      <c r="O61" s="20"/>
      <c r="P61" s="83"/>
      <c r="Q61" s="83"/>
    </row>
    <row r="62" spans="2:22" ht="15" customHeight="1" x14ac:dyDescent="0.35">
      <c r="B62" s="88"/>
      <c r="C62" s="88"/>
      <c r="F62" s="88"/>
      <c r="G62" s="88"/>
      <c r="J62" s="88"/>
      <c r="K62" s="88"/>
      <c r="M62" s="89"/>
      <c r="N62" s="89"/>
      <c r="P62" s="83"/>
      <c r="Q62" s="83"/>
      <c r="S62" s="83" t="s">
        <v>147</v>
      </c>
      <c r="T62" s="83"/>
    </row>
    <row r="63" spans="2:22" ht="15" customHeight="1" x14ac:dyDescent="0.35">
      <c r="D63" s="3" t="s">
        <v>50</v>
      </c>
      <c r="G63" s="4" t="s">
        <v>57</v>
      </c>
      <c r="H63" s="3" t="s">
        <v>54</v>
      </c>
      <c r="K63" s="4" t="s">
        <v>59</v>
      </c>
      <c r="S63" s="83"/>
      <c r="T63" s="83"/>
    </row>
    <row r="64" spans="2:22" ht="15" customHeight="1" x14ac:dyDescent="0.35">
      <c r="S64" s="83"/>
      <c r="T64" s="83"/>
    </row>
    <row r="65" spans="2:20" ht="15" customHeight="1" x14ac:dyDescent="0.35">
      <c r="D65" s="3" t="s">
        <v>51</v>
      </c>
      <c r="H65" s="3" t="s">
        <v>55</v>
      </c>
      <c r="S65" s="83"/>
      <c r="T65" s="83"/>
    </row>
    <row r="66" spans="2:20" ht="15" customHeight="1" x14ac:dyDescent="0.35">
      <c r="B66" s="88" t="s">
        <v>48</v>
      </c>
      <c r="C66" s="88"/>
      <c r="F66" s="88" t="s">
        <v>23</v>
      </c>
      <c r="G66" s="88"/>
      <c r="J66" s="88" t="s">
        <v>25</v>
      </c>
      <c r="K66" s="88"/>
      <c r="M66" s="89" t="s">
        <v>21</v>
      </c>
      <c r="N66" s="89"/>
      <c r="P66" s="83" t="s">
        <v>166</v>
      </c>
      <c r="Q66" s="83"/>
      <c r="S66" s="83"/>
      <c r="T66" s="83"/>
    </row>
    <row r="67" spans="2:20" ht="15" customHeight="1" x14ac:dyDescent="0.35">
      <c r="B67" s="88"/>
      <c r="C67" s="88"/>
      <c r="F67" s="88"/>
      <c r="G67" s="88"/>
      <c r="J67" s="88"/>
      <c r="K67" s="88"/>
      <c r="L67" s="43" t="s">
        <v>195</v>
      </c>
      <c r="M67" s="89"/>
      <c r="N67" s="89"/>
      <c r="P67" s="83"/>
      <c r="Q67" s="83"/>
    </row>
    <row r="68" spans="2:20" ht="15" customHeight="1" x14ac:dyDescent="0.35">
      <c r="B68" s="88"/>
      <c r="C68" s="88"/>
      <c r="D68" s="24" t="s">
        <v>52</v>
      </c>
      <c r="E68" s="20"/>
      <c r="F68" s="88"/>
      <c r="G68" s="88"/>
      <c r="H68" s="24" t="s">
        <v>56</v>
      </c>
      <c r="I68" s="20"/>
      <c r="J68" s="88"/>
      <c r="K68" s="88"/>
      <c r="L68" s="20"/>
      <c r="M68" s="89"/>
      <c r="N68" s="89"/>
      <c r="O68" s="20"/>
      <c r="P68" s="83"/>
      <c r="Q68" s="83"/>
    </row>
    <row r="69" spans="2:20" ht="15" customHeight="1" x14ac:dyDescent="0.35">
      <c r="B69" s="88"/>
      <c r="C69" s="88"/>
      <c r="F69" s="88"/>
      <c r="G69" s="88"/>
      <c r="J69" s="88"/>
      <c r="K69" s="88"/>
      <c r="M69" s="89"/>
      <c r="N69" s="89"/>
      <c r="P69" s="83"/>
      <c r="Q69" s="83"/>
    </row>
    <row r="70" spans="2:20" ht="15" customHeight="1" x14ac:dyDescent="0.35">
      <c r="G70" s="4" t="s">
        <v>58</v>
      </c>
      <c r="K70" s="4" t="s">
        <v>62</v>
      </c>
    </row>
    <row r="71" spans="2:20" ht="15" customHeight="1" x14ac:dyDescent="0.35">
      <c r="G71" s="7"/>
      <c r="K71" s="7"/>
    </row>
    <row r="72" spans="2:20" ht="15" customHeight="1" x14ac:dyDescent="0.35">
      <c r="B72" s="84" t="s">
        <v>81</v>
      </c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</row>
    <row r="73" spans="2:20" ht="15" customHeight="1" x14ac:dyDescent="0.35">
      <c r="G73" s="10"/>
      <c r="K73" s="10"/>
    </row>
    <row r="74" spans="2:20" ht="15" customHeight="1" x14ac:dyDescent="0.35">
      <c r="B74" s="88" t="s">
        <v>47</v>
      </c>
      <c r="C74" s="88"/>
      <c r="F74" s="88" t="s">
        <v>22</v>
      </c>
      <c r="G74" s="88"/>
      <c r="J74" s="88" t="s">
        <v>24</v>
      </c>
      <c r="K74" s="88"/>
      <c r="M74" s="89" t="s">
        <v>20</v>
      </c>
      <c r="N74" s="89"/>
      <c r="P74" s="83" t="s">
        <v>146</v>
      </c>
      <c r="Q74" s="83"/>
    </row>
    <row r="75" spans="2:20" ht="15" customHeight="1" x14ac:dyDescent="0.35">
      <c r="B75" s="88"/>
      <c r="C75" s="88"/>
      <c r="D75" s="8" t="s">
        <v>49</v>
      </c>
      <c r="F75" s="90" t="s">
        <v>83</v>
      </c>
      <c r="G75" s="90" t="s">
        <v>82</v>
      </c>
      <c r="H75" s="8" t="s">
        <v>53</v>
      </c>
      <c r="J75" s="90" t="s">
        <v>86</v>
      </c>
      <c r="K75" s="90" t="s">
        <v>87</v>
      </c>
      <c r="M75" s="89"/>
      <c r="N75" s="89"/>
      <c r="P75" s="83"/>
      <c r="Q75" s="83"/>
    </row>
    <row r="76" spans="2:20" x14ac:dyDescent="0.35">
      <c r="B76" s="88"/>
      <c r="C76" s="88"/>
      <c r="D76" s="20"/>
      <c r="E76" s="21"/>
      <c r="F76" s="91"/>
      <c r="G76" s="91"/>
      <c r="H76" s="19"/>
      <c r="I76" s="21"/>
      <c r="J76" s="91"/>
      <c r="K76" s="91"/>
      <c r="L76" s="19"/>
      <c r="M76" s="89"/>
      <c r="N76" s="89"/>
      <c r="O76" s="20"/>
      <c r="P76" s="83"/>
      <c r="Q76" s="83"/>
    </row>
    <row r="77" spans="2:20" ht="15" customHeight="1" x14ac:dyDescent="0.35">
      <c r="B77" s="88"/>
      <c r="C77" s="88"/>
      <c r="F77" s="92"/>
      <c r="G77" s="92"/>
      <c r="J77" s="92"/>
      <c r="K77" s="92"/>
      <c r="M77" s="89"/>
      <c r="N77" s="89"/>
      <c r="P77" s="83"/>
      <c r="Q77" s="83"/>
      <c r="S77" s="83" t="s">
        <v>147</v>
      </c>
      <c r="T77" s="83"/>
    </row>
    <row r="78" spans="2:20" ht="15" customHeight="1" x14ac:dyDescent="0.35">
      <c r="D78" s="8" t="s">
        <v>50</v>
      </c>
      <c r="G78" s="9" t="s">
        <v>57</v>
      </c>
      <c r="H78" s="8" t="s">
        <v>54</v>
      </c>
      <c r="K78" s="9" t="s">
        <v>59</v>
      </c>
      <c r="S78" s="83"/>
      <c r="T78" s="83"/>
    </row>
    <row r="79" spans="2:20" ht="15" customHeight="1" x14ac:dyDescent="0.35">
      <c r="S79" s="83"/>
      <c r="T79" s="83"/>
    </row>
    <row r="80" spans="2:20" ht="15" customHeight="1" x14ac:dyDescent="0.35">
      <c r="D80" s="8" t="s">
        <v>51</v>
      </c>
      <c r="H80" s="8" t="s">
        <v>55</v>
      </c>
      <c r="S80" s="83"/>
      <c r="T80" s="83"/>
    </row>
    <row r="81" spans="2:63" ht="15" customHeight="1" x14ac:dyDescent="0.35">
      <c r="B81" s="88" t="s">
        <v>48</v>
      </c>
      <c r="C81" s="88"/>
      <c r="F81" s="88" t="s">
        <v>23</v>
      </c>
      <c r="G81" s="88"/>
      <c r="J81" s="88" t="s">
        <v>25</v>
      </c>
      <c r="K81" s="88"/>
      <c r="M81" s="89" t="s">
        <v>21</v>
      </c>
      <c r="N81" s="89"/>
      <c r="P81" s="83" t="s">
        <v>166</v>
      </c>
      <c r="Q81" s="83"/>
      <c r="S81" s="83"/>
      <c r="T81" s="83"/>
    </row>
    <row r="82" spans="2:63" ht="15" customHeight="1" x14ac:dyDescent="0.35">
      <c r="B82" s="88"/>
      <c r="C82" s="88"/>
      <c r="F82" s="90" t="s">
        <v>84</v>
      </c>
      <c r="G82" s="90" t="s">
        <v>85</v>
      </c>
      <c r="J82" s="90" t="s">
        <v>88</v>
      </c>
      <c r="K82" s="90" t="s">
        <v>89</v>
      </c>
      <c r="M82" s="89"/>
      <c r="N82" s="89"/>
      <c r="P82" s="83"/>
      <c r="Q82" s="83"/>
    </row>
    <row r="83" spans="2:63" ht="15" customHeight="1" x14ac:dyDescent="0.35">
      <c r="B83" s="88"/>
      <c r="C83" s="88"/>
      <c r="D83" s="24" t="s">
        <v>52</v>
      </c>
      <c r="E83" s="21"/>
      <c r="F83" s="91"/>
      <c r="G83" s="91"/>
      <c r="H83" s="23" t="s">
        <v>56</v>
      </c>
      <c r="I83" s="21"/>
      <c r="J83" s="91"/>
      <c r="K83" s="91"/>
      <c r="L83" s="19"/>
      <c r="M83" s="89"/>
      <c r="N83" s="89"/>
      <c r="O83" s="20"/>
      <c r="P83" s="83"/>
      <c r="Q83" s="83"/>
    </row>
    <row r="84" spans="2:63" ht="15" customHeight="1" x14ac:dyDescent="0.35">
      <c r="B84" s="88"/>
      <c r="C84" s="88"/>
      <c r="F84" s="92"/>
      <c r="G84" s="92"/>
      <c r="J84" s="92"/>
      <c r="K84" s="92"/>
      <c r="M84" s="89"/>
      <c r="N84" s="89"/>
      <c r="P84" s="83"/>
      <c r="Q84" s="83"/>
    </row>
    <row r="85" spans="2:63" ht="15" customHeight="1" x14ac:dyDescent="0.35">
      <c r="G85" s="9" t="s">
        <v>58</v>
      </c>
      <c r="K85" s="9" t="s">
        <v>62</v>
      </c>
    </row>
    <row r="86" spans="2:63" ht="15" customHeight="1" x14ac:dyDescent="0.35">
      <c r="G86" s="10"/>
      <c r="K86" s="10"/>
    </row>
    <row r="87" spans="2:63" ht="15" customHeight="1" x14ac:dyDescent="0.35">
      <c r="B87" s="84" t="s">
        <v>8</v>
      </c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</row>
    <row r="88" spans="2:63" ht="15" customHeight="1" x14ac:dyDescent="0.35"/>
    <row r="89" spans="2:63" ht="15" customHeight="1" x14ac:dyDescent="0.35">
      <c r="B89" t="s">
        <v>10</v>
      </c>
    </row>
    <row r="90" spans="2:63" s="13" customFormat="1" ht="15" customHeight="1" x14ac:dyDescent="0.35">
      <c r="B90" t="s">
        <v>9</v>
      </c>
    </row>
    <row r="91" spans="2:63" ht="15" customHeight="1" x14ac:dyDescent="0.35"/>
    <row r="92" spans="2:63" s="2" customFormat="1" ht="45" customHeight="1" x14ac:dyDescent="0.35">
      <c r="B92" s="93" t="s">
        <v>4</v>
      </c>
      <c r="C92" s="93"/>
      <c r="D92" s="93" t="s">
        <v>5</v>
      </c>
      <c r="E92" s="93"/>
      <c r="F92" s="93" t="s">
        <v>1</v>
      </c>
      <c r="G92" s="93"/>
      <c r="H92" s="93" t="s">
        <v>2</v>
      </c>
      <c r="I92" s="93"/>
      <c r="J92" s="93" t="s">
        <v>60</v>
      </c>
      <c r="K92" s="93"/>
      <c r="L92" s="93" t="s">
        <v>61</v>
      </c>
      <c r="M92" s="93"/>
      <c r="N92" s="93" t="s">
        <v>29</v>
      </c>
      <c r="O92" s="93"/>
      <c r="P92" s="93" t="s">
        <v>79</v>
      </c>
      <c r="Q92" s="93"/>
      <c r="R92" s="93" t="s">
        <v>80</v>
      </c>
      <c r="S92" s="93"/>
      <c r="T92" s="93" t="s">
        <v>22</v>
      </c>
      <c r="U92" s="93"/>
      <c r="V92" s="93" t="s">
        <v>30</v>
      </c>
      <c r="W92" s="93"/>
      <c r="X92" s="93" t="s">
        <v>109</v>
      </c>
      <c r="Y92" s="93"/>
      <c r="Z92" s="93" t="s">
        <v>108</v>
      </c>
      <c r="AA92" s="93"/>
      <c r="AB92" s="93" t="s">
        <v>23</v>
      </c>
      <c r="AC92" s="93"/>
      <c r="AD92" s="93" t="s">
        <v>107</v>
      </c>
      <c r="AE92" s="93"/>
      <c r="AF92" s="93" t="s">
        <v>106</v>
      </c>
      <c r="AG92" s="93"/>
      <c r="AH92" s="93" t="s">
        <v>105</v>
      </c>
      <c r="AI92" s="93"/>
      <c r="AJ92" s="93" t="s">
        <v>104</v>
      </c>
      <c r="AK92" s="93"/>
      <c r="AL92" s="93" t="s">
        <v>103</v>
      </c>
      <c r="AM92" s="93"/>
      <c r="AN92" s="93" t="s">
        <v>102</v>
      </c>
      <c r="AO92" s="93"/>
      <c r="AP92" s="93" t="s">
        <v>101</v>
      </c>
      <c r="AQ92" s="93"/>
      <c r="AR92" s="93" t="s">
        <v>100</v>
      </c>
      <c r="AS92" s="93"/>
      <c r="AT92" s="93" t="s">
        <v>99</v>
      </c>
      <c r="AU92" s="93"/>
      <c r="AV92" s="93" t="s">
        <v>98</v>
      </c>
      <c r="AW92" s="93"/>
      <c r="AX92" s="93" t="s">
        <v>97</v>
      </c>
      <c r="AY92" s="93"/>
      <c r="AZ92" s="93" t="s">
        <v>96</v>
      </c>
      <c r="BA92" s="93"/>
      <c r="BB92" s="93" t="s">
        <v>95</v>
      </c>
      <c r="BC92" s="93"/>
      <c r="BD92" s="93" t="s">
        <v>94</v>
      </c>
      <c r="BE92" s="93"/>
      <c r="BF92" s="93" t="s">
        <v>11</v>
      </c>
      <c r="BG92" s="93"/>
      <c r="BH92" s="93" t="s">
        <v>13</v>
      </c>
      <c r="BI92" s="93"/>
      <c r="BJ92" s="93" t="s">
        <v>12</v>
      </c>
      <c r="BK92" s="93"/>
    </row>
    <row r="93" spans="2:63" s="6" customFormat="1" x14ac:dyDescent="0.35">
      <c r="B93" s="86">
        <v>0.05</v>
      </c>
      <c r="C93" s="86"/>
      <c r="D93" s="86">
        <v>0.1</v>
      </c>
      <c r="E93" s="86"/>
      <c r="F93" s="87">
        <v>0.15</v>
      </c>
      <c r="G93" s="87"/>
      <c r="H93" s="87">
        <v>0.2</v>
      </c>
      <c r="I93" s="87"/>
      <c r="J93" s="87">
        <v>0.25</v>
      </c>
      <c r="K93" s="87"/>
      <c r="L93" s="87">
        <v>0.3</v>
      </c>
      <c r="M93" s="87"/>
      <c r="N93" s="87">
        <v>0.35</v>
      </c>
      <c r="O93" s="87"/>
      <c r="P93" s="85">
        <f>B93*F93+D93*J93+N93</f>
        <v>0.38249999999999995</v>
      </c>
      <c r="Q93" s="85"/>
      <c r="R93" s="85">
        <f>1/(1+EXP(-P93))</f>
        <v>0.59447593074824012</v>
      </c>
      <c r="S93" s="85"/>
      <c r="T93" s="85">
        <f>R93</f>
        <v>0.59447593074824012</v>
      </c>
      <c r="U93" s="85"/>
      <c r="V93" s="87">
        <v>0.35</v>
      </c>
      <c r="W93" s="87"/>
      <c r="X93" s="85">
        <f>B93*H93+D93*L93+V93</f>
        <v>0.38999999999999996</v>
      </c>
      <c r="Y93" s="85"/>
      <c r="Z93" s="85">
        <f>1/(1+EXP(-X93))</f>
        <v>0.59628269929678779</v>
      </c>
      <c r="AA93" s="85"/>
      <c r="AB93" s="85">
        <f>Z93</f>
        <v>0.59628269929678779</v>
      </c>
      <c r="AC93" s="85"/>
      <c r="AD93" s="87">
        <v>0.4</v>
      </c>
      <c r="AE93" s="87"/>
      <c r="AF93" s="87">
        <v>0.45</v>
      </c>
      <c r="AG93" s="87"/>
      <c r="AH93" s="87">
        <v>0.5</v>
      </c>
      <c r="AI93" s="87"/>
      <c r="AJ93" s="87">
        <v>0.55000000000000004</v>
      </c>
      <c r="AK93" s="87"/>
      <c r="AL93" s="87">
        <v>0.6</v>
      </c>
      <c r="AM93" s="87"/>
      <c r="AN93" s="85">
        <f>T93*AD93+AB93*AH93+AL93</f>
        <v>1.1359317219476899</v>
      </c>
      <c r="AO93" s="85"/>
      <c r="AP93" s="85">
        <f>1/(1+EXP(-AN93))</f>
        <v>0.75693191543993854</v>
      </c>
      <c r="AQ93" s="85"/>
      <c r="AR93" s="87">
        <v>0.6</v>
      </c>
      <c r="AS93" s="87"/>
      <c r="AT93" s="85">
        <f>T93*AF93+AB93*AJ93+AR93</f>
        <v>1.1954696534499414</v>
      </c>
      <c r="AU93" s="85"/>
      <c r="AV93" s="85">
        <f>1/(1+EXP(-AT93))</f>
        <v>0.76771787980696127</v>
      </c>
      <c r="AW93" s="85"/>
      <c r="AX93" s="85">
        <f>AP93</f>
        <v>0.75693191543993854</v>
      </c>
      <c r="AY93" s="85"/>
      <c r="AZ93" s="85">
        <f>AV93</f>
        <v>0.76771787980696127</v>
      </c>
      <c r="BA93" s="85"/>
      <c r="BB93" s="86">
        <v>0.01</v>
      </c>
      <c r="BC93" s="86"/>
      <c r="BD93" s="86">
        <v>0.99</v>
      </c>
      <c r="BE93" s="86"/>
      <c r="BF93" s="85">
        <f>(1/2)*(AX93-BB93)^2</f>
        <v>0.27895364315138776</v>
      </c>
      <c r="BG93" s="85"/>
      <c r="BH93" s="85">
        <f>(1/2)*(AZ93-BD93)^2</f>
        <v>2.4704670478756258E-2</v>
      </c>
      <c r="BI93" s="85"/>
      <c r="BJ93" s="85">
        <f>BF93+BH93</f>
        <v>0.30365831363014401</v>
      </c>
      <c r="BK93" s="85"/>
    </row>
    <row r="95" spans="2:63" x14ac:dyDescent="0.35">
      <c r="B95" s="84" t="s">
        <v>63</v>
      </c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</row>
    <row r="97" spans="2:2" s="13" customFormat="1" ht="15" customHeight="1" x14ac:dyDescent="0.45">
      <c r="B97" s="13" t="s">
        <v>207</v>
      </c>
    </row>
    <row r="98" spans="2:2" x14ac:dyDescent="0.35">
      <c r="B98" t="s">
        <v>75</v>
      </c>
    </row>
    <row r="100" spans="2:2" ht="15" customHeight="1" x14ac:dyDescent="0.45">
      <c r="B100" t="s">
        <v>64</v>
      </c>
    </row>
    <row r="101" spans="2:2" ht="16.5" x14ac:dyDescent="0.35">
      <c r="B101" s="11" t="s">
        <v>65</v>
      </c>
    </row>
    <row r="102" spans="2:2" ht="16.5" x14ac:dyDescent="0.35">
      <c r="B102" s="11" t="s">
        <v>66</v>
      </c>
    </row>
    <row r="103" spans="2:2" ht="16.5" x14ac:dyDescent="0.35">
      <c r="B103" s="11" t="s">
        <v>126</v>
      </c>
    </row>
    <row r="104" spans="2:2" ht="16.5" x14ac:dyDescent="0.35">
      <c r="B104" s="11" t="s">
        <v>127</v>
      </c>
    </row>
    <row r="105" spans="2:2" ht="16.5" x14ac:dyDescent="0.35">
      <c r="B105" s="11" t="s">
        <v>67</v>
      </c>
    </row>
    <row r="106" spans="2:2" ht="16.5" x14ac:dyDescent="0.35">
      <c r="B106" s="11" t="s">
        <v>68</v>
      </c>
    </row>
    <row r="107" spans="2:2" ht="16.5" x14ac:dyDescent="0.35">
      <c r="B107" s="11" t="s">
        <v>69</v>
      </c>
    </row>
    <row r="108" spans="2:2" ht="16.5" x14ac:dyDescent="0.35">
      <c r="B108" s="11" t="s">
        <v>70</v>
      </c>
    </row>
    <row r="109" spans="2:2" ht="16.5" x14ac:dyDescent="0.35">
      <c r="B109" s="11" t="s">
        <v>71</v>
      </c>
    </row>
    <row r="110" spans="2:2" ht="16.5" x14ac:dyDescent="0.35">
      <c r="B110" s="11" t="s">
        <v>72</v>
      </c>
    </row>
    <row r="111" spans="2:2" ht="16.5" x14ac:dyDescent="0.35">
      <c r="B111" s="11" t="s">
        <v>73</v>
      </c>
    </row>
    <row r="112" spans="2:2" ht="16.5" x14ac:dyDescent="0.35">
      <c r="B112" s="11" t="s">
        <v>74</v>
      </c>
    </row>
    <row r="114" spans="2:20" ht="15" customHeight="1" x14ac:dyDescent="0.45">
      <c r="B114" t="s">
        <v>77</v>
      </c>
    </row>
    <row r="116" spans="2:20" ht="15" customHeight="1" x14ac:dyDescent="0.45">
      <c r="B116" s="84" t="s">
        <v>78</v>
      </c>
      <c r="C116" s="84"/>
      <c r="D116" s="84"/>
      <c r="E116" s="84"/>
      <c r="F116" s="84"/>
      <c r="G116" s="84"/>
      <c r="H116" s="84"/>
      <c r="I116" s="84"/>
      <c r="J116" s="84"/>
      <c r="K116" s="84"/>
      <c r="L116" s="84"/>
      <c r="M116" s="84"/>
      <c r="N116" s="84"/>
    </row>
    <row r="118" spans="2:20" s="13" customFormat="1" x14ac:dyDescent="0.35"/>
    <row r="119" spans="2:20" s="13" customFormat="1" x14ac:dyDescent="0.35"/>
    <row r="120" spans="2:20" s="13" customFormat="1" ht="15" thickBot="1" x14ac:dyDescent="0.4"/>
    <row r="121" spans="2:20" s="13" customFormat="1" ht="17.5" thickTop="1" thickBot="1" x14ac:dyDescent="0.4">
      <c r="B121" s="63" t="s">
        <v>148</v>
      </c>
      <c r="C121" s="63"/>
      <c r="F121" s="63" t="s">
        <v>150</v>
      </c>
      <c r="G121" s="63"/>
      <c r="J121" s="63" t="s">
        <v>160</v>
      </c>
      <c r="K121" s="63"/>
      <c r="M121" s="66" t="s">
        <v>20</v>
      </c>
      <c r="N121" s="66"/>
      <c r="P121" s="112" t="s">
        <v>146</v>
      </c>
      <c r="Q121" s="113"/>
    </row>
    <row r="122" spans="2:20" s="13" customFormat="1" ht="17.5" thickTop="1" thickBot="1" x14ac:dyDescent="0.4">
      <c r="B122" s="63"/>
      <c r="C122" s="63"/>
      <c r="D122" s="30" t="s">
        <v>184</v>
      </c>
      <c r="F122" s="67" t="s">
        <v>152</v>
      </c>
      <c r="G122" s="94" t="s">
        <v>153</v>
      </c>
      <c r="H122" s="35" t="s">
        <v>191</v>
      </c>
      <c r="J122" s="95" t="s">
        <v>156</v>
      </c>
      <c r="K122" s="95" t="s">
        <v>157</v>
      </c>
      <c r="M122" s="66"/>
      <c r="N122" s="66"/>
      <c r="P122" s="114"/>
      <c r="Q122" s="115"/>
    </row>
    <row r="123" spans="2:20" s="13" customFormat="1" ht="15.5" thickTop="1" thickBot="1" x14ac:dyDescent="0.4">
      <c r="B123" s="63"/>
      <c r="C123" s="63"/>
      <c r="D123" s="20"/>
      <c r="E123" s="21"/>
      <c r="F123" s="68"/>
      <c r="G123" s="68"/>
      <c r="H123" s="36"/>
      <c r="I123" s="37"/>
      <c r="J123" s="96"/>
      <c r="K123" s="96"/>
      <c r="L123" s="20"/>
      <c r="M123" s="66"/>
      <c r="N123" s="66"/>
      <c r="O123" s="20"/>
      <c r="P123" s="114"/>
      <c r="Q123" s="115"/>
    </row>
    <row r="124" spans="2:20" s="13" customFormat="1" ht="15.5" thickTop="1" thickBot="1" x14ac:dyDescent="0.4">
      <c r="B124" s="63"/>
      <c r="C124" s="63"/>
      <c r="F124" s="69"/>
      <c r="G124" s="69"/>
      <c r="J124" s="97"/>
      <c r="K124" s="97"/>
      <c r="M124" s="66"/>
      <c r="N124" s="66"/>
      <c r="P124" s="116"/>
      <c r="Q124" s="117"/>
      <c r="S124" s="105" t="s">
        <v>147</v>
      </c>
      <c r="T124" s="106"/>
    </row>
    <row r="125" spans="2:20" s="13" customFormat="1" ht="17.5" thickTop="1" thickBot="1" x14ac:dyDescent="0.4">
      <c r="D125" s="30" t="s">
        <v>185</v>
      </c>
      <c r="G125" s="29" t="s">
        <v>182</v>
      </c>
      <c r="H125" s="33" t="s">
        <v>190</v>
      </c>
      <c r="K125" s="34" t="s">
        <v>180</v>
      </c>
      <c r="S125" s="107"/>
      <c r="T125" s="108"/>
    </row>
    <row r="126" spans="2:20" s="13" customFormat="1" ht="15.5" thickTop="1" thickBot="1" x14ac:dyDescent="0.4">
      <c r="S126" s="107"/>
      <c r="T126" s="108"/>
    </row>
    <row r="127" spans="2:20" s="13" customFormat="1" ht="17.5" thickTop="1" thickBot="1" x14ac:dyDescent="0.4">
      <c r="D127" s="30" t="s">
        <v>186</v>
      </c>
      <c r="H127" s="34" t="s">
        <v>189</v>
      </c>
      <c r="S127" s="107"/>
      <c r="T127" s="108"/>
    </row>
    <row r="128" spans="2:20" s="13" customFormat="1" ht="17.5" thickTop="1" thickBot="1" x14ac:dyDescent="0.4">
      <c r="B128" s="63" t="s">
        <v>149</v>
      </c>
      <c r="C128" s="63"/>
      <c r="F128" s="63" t="s">
        <v>151</v>
      </c>
      <c r="G128" s="63"/>
      <c r="J128" s="63" t="s">
        <v>161</v>
      </c>
      <c r="K128" s="63"/>
      <c r="M128" s="66" t="s">
        <v>21</v>
      </c>
      <c r="N128" s="66"/>
      <c r="P128" s="57" t="s">
        <v>166</v>
      </c>
      <c r="Q128" s="58"/>
      <c r="S128" s="109"/>
      <c r="T128" s="110"/>
    </row>
    <row r="129" spans="2:17" s="13" customFormat="1" ht="15.5" thickTop="1" thickBot="1" x14ac:dyDescent="0.4">
      <c r="B129" s="63"/>
      <c r="C129" s="63"/>
      <c r="D129" s="31"/>
      <c r="F129" s="67" t="s">
        <v>155</v>
      </c>
      <c r="G129" s="67" t="s">
        <v>154</v>
      </c>
      <c r="J129" s="78" t="s">
        <v>158</v>
      </c>
      <c r="K129" s="78" t="s">
        <v>159</v>
      </c>
      <c r="M129" s="66"/>
      <c r="N129" s="66"/>
      <c r="P129" s="59"/>
      <c r="Q129" s="60"/>
    </row>
    <row r="130" spans="2:17" s="13" customFormat="1" ht="17.5" thickTop="1" thickBot="1" x14ac:dyDescent="0.4">
      <c r="B130" s="63"/>
      <c r="C130" s="63"/>
      <c r="D130" s="32" t="s">
        <v>187</v>
      </c>
      <c r="E130" s="21"/>
      <c r="F130" s="68"/>
      <c r="G130" s="111"/>
      <c r="H130" s="33" t="s">
        <v>188</v>
      </c>
      <c r="I130" s="41"/>
      <c r="J130" s="79"/>
      <c r="K130" s="79"/>
      <c r="L130" s="20"/>
      <c r="M130" s="66"/>
      <c r="N130" s="66"/>
      <c r="O130" s="20"/>
      <c r="P130" s="59"/>
      <c r="Q130" s="60"/>
    </row>
    <row r="131" spans="2:17" s="13" customFormat="1" ht="15.5" thickTop="1" thickBot="1" x14ac:dyDescent="0.4">
      <c r="B131" s="63"/>
      <c r="C131" s="63"/>
      <c r="F131" s="69"/>
      <c r="G131" s="69"/>
      <c r="J131" s="80"/>
      <c r="K131" s="80"/>
      <c r="M131" s="66"/>
      <c r="N131" s="66"/>
      <c r="P131" s="61"/>
      <c r="Q131" s="62"/>
    </row>
    <row r="132" spans="2:17" s="13" customFormat="1" ht="15" customHeight="1" thickTop="1" thickBot="1" x14ac:dyDescent="0.4">
      <c r="G132" s="29" t="s">
        <v>183</v>
      </c>
      <c r="K132" s="33" t="s">
        <v>181</v>
      </c>
    </row>
    <row r="133" spans="2:17" s="13" customFormat="1" ht="15" thickTop="1" x14ac:dyDescent="0.35"/>
    <row r="134" spans="2:17" s="13" customFormat="1" x14ac:dyDescent="0.35"/>
    <row r="135" spans="2:17" s="13" customFormat="1" x14ac:dyDescent="0.35"/>
    <row r="136" spans="2:17" s="13" customFormat="1" x14ac:dyDescent="0.35"/>
    <row r="137" spans="2:17" s="13" customFormat="1" x14ac:dyDescent="0.35">
      <c r="B137" s="13" t="s">
        <v>134</v>
      </c>
    </row>
    <row r="138" spans="2:17" s="13" customFormat="1" x14ac:dyDescent="0.35"/>
    <row r="139" spans="2:17" s="13" customFormat="1" x14ac:dyDescent="0.35"/>
    <row r="140" spans="2:17" s="13" customFormat="1" x14ac:dyDescent="0.35"/>
    <row r="142" spans="2:17" s="13" customFormat="1" x14ac:dyDescent="0.35"/>
    <row r="143" spans="2:17" s="13" customFormat="1" x14ac:dyDescent="0.35">
      <c r="B143" s="13" t="s">
        <v>143</v>
      </c>
    </row>
    <row r="144" spans="2:17" s="13" customFormat="1" x14ac:dyDescent="0.35">
      <c r="B144" s="13" t="s">
        <v>135</v>
      </c>
    </row>
    <row r="145" spans="2:2" s="13" customFormat="1" x14ac:dyDescent="0.35">
      <c r="B145" s="13" t="s">
        <v>168</v>
      </c>
    </row>
    <row r="146" spans="2:2" s="13" customFormat="1" x14ac:dyDescent="0.35">
      <c r="B146" s="13" t="s">
        <v>137</v>
      </c>
    </row>
    <row r="147" spans="2:2" s="13" customFormat="1" x14ac:dyDescent="0.35"/>
    <row r="148" spans="2:2" s="13" customFormat="1" x14ac:dyDescent="0.35"/>
    <row r="149" spans="2:2" s="13" customFormat="1" x14ac:dyDescent="0.35"/>
    <row r="150" spans="2:2" s="13" customFormat="1" x14ac:dyDescent="0.35">
      <c r="B150" s="13" t="s">
        <v>167</v>
      </c>
    </row>
    <row r="151" spans="2:2" s="13" customFormat="1" ht="15" customHeight="1" x14ac:dyDescent="0.45">
      <c r="B151" s="13" t="s">
        <v>169</v>
      </c>
    </row>
    <row r="152" spans="2:2" s="13" customFormat="1" ht="15" customHeight="1" x14ac:dyDescent="0.45">
      <c r="B152" s="13" t="s">
        <v>170</v>
      </c>
    </row>
    <row r="153" spans="2:2" s="13" customFormat="1" ht="15" customHeight="1" x14ac:dyDescent="0.45">
      <c r="B153" s="13" t="s">
        <v>171</v>
      </c>
    </row>
    <row r="154" spans="2:2" s="13" customFormat="1" ht="15" customHeight="1" x14ac:dyDescent="0.45">
      <c r="B154" s="13" t="s">
        <v>172</v>
      </c>
    </row>
    <row r="155" spans="2:2" s="13" customFormat="1" ht="15" customHeight="1" x14ac:dyDescent="0.35"/>
    <row r="156" spans="2:2" s="13" customFormat="1" ht="15" customHeight="1" x14ac:dyDescent="0.35">
      <c r="B156" s="13" t="s">
        <v>192</v>
      </c>
    </row>
    <row r="157" spans="2:2" s="13" customFormat="1" x14ac:dyDescent="0.35">
      <c r="B157" s="1" t="s">
        <v>193</v>
      </c>
    </row>
    <row r="158" spans="2:2" s="13" customFormat="1" x14ac:dyDescent="0.35">
      <c r="B158" s="1" t="s">
        <v>194</v>
      </c>
    </row>
    <row r="159" spans="2:2" s="13" customFormat="1" x14ac:dyDescent="0.35"/>
    <row r="160" spans="2:2" s="13" customFormat="1" x14ac:dyDescent="0.35">
      <c r="B160" s="13" t="s">
        <v>138</v>
      </c>
    </row>
    <row r="161" spans="2:11" s="13" customFormat="1" x14ac:dyDescent="0.35"/>
    <row r="162" spans="2:11" s="13" customFormat="1" x14ac:dyDescent="0.35"/>
    <row r="163" spans="2:11" s="13" customFormat="1" x14ac:dyDescent="0.35"/>
    <row r="164" spans="2:11" s="13" customFormat="1" x14ac:dyDescent="0.35"/>
    <row r="165" spans="2:11" s="13" customFormat="1" x14ac:dyDescent="0.35">
      <c r="B165" s="13" t="s">
        <v>139</v>
      </c>
    </row>
    <row r="166" spans="2:11" s="13" customFormat="1" x14ac:dyDescent="0.35"/>
    <row r="167" spans="2:11" s="13" customFormat="1" x14ac:dyDescent="0.35"/>
    <row r="168" spans="2:11" s="13" customFormat="1" x14ac:dyDescent="0.35"/>
    <row r="169" spans="2:11" s="13" customFormat="1" x14ac:dyDescent="0.35"/>
    <row r="170" spans="2:11" s="13" customFormat="1" ht="15" customHeight="1" x14ac:dyDescent="0.35">
      <c r="B170" s="26"/>
      <c r="C170" s="26"/>
      <c r="D170" s="26"/>
      <c r="E170" s="26"/>
      <c r="F170" s="26"/>
      <c r="G170" s="26"/>
      <c r="H170" s="26"/>
      <c r="I170" s="26"/>
      <c r="J170" s="26"/>
      <c r="K170" s="26"/>
    </row>
    <row r="171" spans="2:11" s="13" customFormat="1" ht="15" customHeight="1" x14ac:dyDescent="0.35">
      <c r="B171" s="26"/>
      <c r="C171" s="26" t="s">
        <v>140</v>
      </c>
      <c r="D171" s="26"/>
      <c r="E171" s="26"/>
      <c r="F171" s="26"/>
      <c r="G171" s="26"/>
      <c r="H171" s="26"/>
      <c r="I171" s="26"/>
      <c r="J171" s="26"/>
      <c r="K171" s="26"/>
    </row>
    <row r="172" spans="2:11" s="13" customFormat="1" ht="15" customHeight="1" x14ac:dyDescent="0.35">
      <c r="B172" s="26"/>
      <c r="C172" s="27" t="s">
        <v>173</v>
      </c>
      <c r="D172" s="26"/>
      <c r="E172" s="26"/>
      <c r="F172" s="26"/>
      <c r="G172" s="26"/>
      <c r="H172" s="26"/>
      <c r="I172" s="26"/>
      <c r="J172" s="26"/>
      <c r="K172" s="26"/>
    </row>
    <row r="173" spans="2:11" s="13" customFormat="1" ht="15" customHeight="1" x14ac:dyDescent="0.45">
      <c r="B173" s="26"/>
      <c r="C173" s="27" t="s">
        <v>174</v>
      </c>
      <c r="D173" s="26"/>
      <c r="E173" s="26"/>
      <c r="F173" s="26"/>
      <c r="G173" s="26"/>
      <c r="H173" s="26"/>
      <c r="I173" s="26"/>
      <c r="J173" s="26"/>
      <c r="K173" s="26"/>
    </row>
    <row r="174" spans="2:11" s="13" customFormat="1" ht="15" customHeight="1" x14ac:dyDescent="0.35">
      <c r="B174" s="26"/>
      <c r="C174" s="26"/>
      <c r="D174" s="26"/>
      <c r="E174" s="26"/>
      <c r="F174" s="26"/>
      <c r="G174" s="26"/>
      <c r="H174" s="26"/>
      <c r="I174" s="26"/>
      <c r="J174" s="26"/>
      <c r="K174" s="26"/>
    </row>
    <row r="175" spans="2:11" s="13" customFormat="1" x14ac:dyDescent="0.35">
      <c r="B175" s="17"/>
      <c r="D175" s="17"/>
      <c r="E175" s="17"/>
    </row>
    <row r="176" spans="2:11" s="13" customFormat="1" x14ac:dyDescent="0.35"/>
    <row r="177" spans="2:11" s="13" customFormat="1" x14ac:dyDescent="0.35"/>
    <row r="178" spans="2:11" s="13" customFormat="1" x14ac:dyDescent="0.35"/>
    <row r="179" spans="2:11" s="13" customFormat="1" x14ac:dyDescent="0.35">
      <c r="B179" s="28"/>
      <c r="C179" s="28"/>
      <c r="D179" s="28"/>
      <c r="E179" s="28"/>
      <c r="F179" s="28"/>
      <c r="G179" s="28"/>
      <c r="H179" s="28"/>
      <c r="I179" s="28"/>
      <c r="J179" s="28"/>
      <c r="K179" s="28"/>
    </row>
    <row r="180" spans="2:11" s="13" customFormat="1" x14ac:dyDescent="0.35">
      <c r="B180" s="28"/>
      <c r="C180" s="28" t="s">
        <v>140</v>
      </c>
      <c r="D180" s="28"/>
      <c r="E180" s="28"/>
      <c r="F180" s="28"/>
      <c r="G180" s="28"/>
      <c r="H180" s="28"/>
      <c r="I180" s="28"/>
      <c r="J180" s="28"/>
      <c r="K180" s="28"/>
    </row>
    <row r="181" spans="2:11" s="13" customFormat="1" x14ac:dyDescent="0.35">
      <c r="B181" s="28"/>
      <c r="C181" s="28" t="s">
        <v>175</v>
      </c>
      <c r="D181" s="28"/>
      <c r="E181" s="28"/>
      <c r="F181" s="28"/>
      <c r="G181" s="28"/>
      <c r="H181" s="28"/>
      <c r="I181" s="28"/>
      <c r="J181" s="28"/>
      <c r="K181" s="28"/>
    </row>
    <row r="182" spans="2:11" s="13" customFormat="1" x14ac:dyDescent="0.35">
      <c r="B182" s="28"/>
      <c r="C182" s="28"/>
      <c r="D182" s="28"/>
      <c r="E182" s="28"/>
      <c r="F182" s="28"/>
      <c r="G182" s="28"/>
      <c r="H182" s="28"/>
      <c r="I182" s="28"/>
      <c r="J182" s="28"/>
      <c r="K182" s="28"/>
    </row>
    <row r="183" spans="2:11" s="13" customFormat="1" x14ac:dyDescent="0.35"/>
    <row r="184" spans="2:11" s="13" customFormat="1" x14ac:dyDescent="0.35"/>
    <row r="185" spans="2:11" s="13" customFormat="1" x14ac:dyDescent="0.35"/>
    <row r="186" spans="2:11" s="13" customFormat="1" x14ac:dyDescent="0.35"/>
    <row r="187" spans="2:11" s="13" customFormat="1" x14ac:dyDescent="0.35">
      <c r="B187" s="13" t="s">
        <v>141</v>
      </c>
    </row>
    <row r="188" spans="2:11" s="13" customFormat="1" x14ac:dyDescent="0.35"/>
    <row r="189" spans="2:11" s="13" customFormat="1" x14ac:dyDescent="0.35"/>
    <row r="190" spans="2:11" s="13" customFormat="1" x14ac:dyDescent="0.35"/>
    <row r="191" spans="2:11" s="13" customFormat="1" x14ac:dyDescent="0.35"/>
    <row r="192" spans="2:11" ht="15" customHeight="1" x14ac:dyDescent="0.45">
      <c r="B192" t="s">
        <v>14</v>
      </c>
    </row>
    <row r="193" spans="2:14" ht="15" customHeight="1" x14ac:dyDescent="0.45">
      <c r="B193" s="1" t="s">
        <v>142</v>
      </c>
    </row>
    <row r="194" spans="2:14" ht="15" customHeight="1" x14ac:dyDescent="0.35">
      <c r="B194" s="1">
        <f xml:space="preserve"> (AX93 - BB93) * (AX93 * (1 - AX93)) * T93</f>
        <v>8.1695859862008821E-2</v>
      </c>
    </row>
    <row r="195" spans="2:14" ht="15" customHeight="1" x14ac:dyDescent="0.35">
      <c r="B195" s="1"/>
    </row>
    <row r="196" spans="2:14" ht="15" customHeight="1" x14ac:dyDescent="0.45">
      <c r="B196" s="84" t="s">
        <v>90</v>
      </c>
      <c r="C196" s="84"/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</row>
    <row r="198" spans="2:14" ht="15" customHeight="1" x14ac:dyDescent="0.45">
      <c r="B198" t="s">
        <v>15</v>
      </c>
    </row>
    <row r="199" spans="2:14" ht="15" customHeight="1" x14ac:dyDescent="0.45">
      <c r="B199" s="1" t="s">
        <v>176</v>
      </c>
    </row>
    <row r="200" spans="2:14" ht="15" customHeight="1" x14ac:dyDescent="0.35">
      <c r="B200" s="1">
        <f xml:space="preserve"> (AZ93 - BD93) * (AZ93 * (1 - AZ93)) * T93</f>
        <v>-2.3564392220908646E-2</v>
      </c>
    </row>
    <row r="202" spans="2:14" ht="15" customHeight="1" x14ac:dyDescent="0.45">
      <c r="B202" s="84" t="s">
        <v>91</v>
      </c>
      <c r="C202" s="84"/>
      <c r="D202" s="84"/>
      <c r="E202" s="84"/>
      <c r="F202" s="84"/>
      <c r="G202" s="84"/>
      <c r="H202" s="84"/>
      <c r="I202" s="84"/>
      <c r="J202" s="84"/>
      <c r="K202" s="84"/>
      <c r="L202" s="84"/>
      <c r="M202" s="84"/>
      <c r="N202" s="84"/>
    </row>
    <row r="204" spans="2:14" ht="15" customHeight="1" x14ac:dyDescent="0.45">
      <c r="B204" t="s">
        <v>16</v>
      </c>
    </row>
    <row r="205" spans="2:14" ht="15" customHeight="1" x14ac:dyDescent="0.45">
      <c r="B205" s="1" t="s">
        <v>177</v>
      </c>
    </row>
    <row r="206" spans="2:14" ht="15" customHeight="1" x14ac:dyDescent="0.35">
      <c r="B206" s="1">
        <f xml:space="preserve"> (AX93 - BB93) * (AX93 * (1 - AX93)) * AB93</f>
        <v>8.1944155045229186E-2</v>
      </c>
    </row>
    <row r="208" spans="2:14" ht="15" customHeight="1" x14ac:dyDescent="0.45">
      <c r="B208" s="84" t="s">
        <v>92</v>
      </c>
      <c r="C208" s="84"/>
      <c r="D208" s="84"/>
      <c r="E208" s="84"/>
      <c r="F208" s="84"/>
      <c r="G208" s="84"/>
      <c r="H208" s="84"/>
      <c r="I208" s="84"/>
      <c r="J208" s="84"/>
      <c r="K208" s="84"/>
      <c r="L208" s="84"/>
      <c r="M208" s="84"/>
      <c r="N208" s="84"/>
    </row>
    <row r="210" spans="2:14" ht="16.5" x14ac:dyDescent="0.45">
      <c r="B210" t="s">
        <v>17</v>
      </c>
    </row>
    <row r="211" spans="2:14" ht="16.5" x14ac:dyDescent="0.45">
      <c r="B211" s="1" t="s">
        <v>178</v>
      </c>
    </row>
    <row r="212" spans="2:14" x14ac:dyDescent="0.35">
      <c r="B212" s="1">
        <f xml:space="preserve"> (AZ93 - BD93) * (AZ93 * (1 - AZ93)) * AB93</f>
        <v>-2.3636010600271443E-2</v>
      </c>
    </row>
    <row r="213" spans="2:14" x14ac:dyDescent="0.35">
      <c r="B213" s="1"/>
    </row>
    <row r="214" spans="2:14" ht="15" customHeight="1" x14ac:dyDescent="0.45">
      <c r="B214" s="84" t="s">
        <v>93</v>
      </c>
      <c r="C214" s="84"/>
      <c r="D214" s="84"/>
      <c r="E214" s="84"/>
      <c r="F214" s="84"/>
      <c r="G214" s="84"/>
      <c r="H214" s="84"/>
      <c r="I214" s="84"/>
      <c r="J214" s="84"/>
      <c r="K214" s="84"/>
      <c r="L214" s="84"/>
      <c r="M214" s="84"/>
      <c r="N214" s="84"/>
    </row>
    <row r="215" spans="2:14" x14ac:dyDescent="0.35">
      <c r="B215" s="1"/>
    </row>
    <row r="216" spans="2:14" s="13" customFormat="1" x14ac:dyDescent="0.35">
      <c r="B216" s="1"/>
    </row>
    <row r="217" spans="2:14" s="13" customFormat="1" x14ac:dyDescent="0.35">
      <c r="B217" s="1"/>
    </row>
    <row r="218" spans="2:14" s="13" customFormat="1" x14ac:dyDescent="0.35">
      <c r="B218" s="1"/>
    </row>
    <row r="219" spans="2:14" s="13" customFormat="1" x14ac:dyDescent="0.35">
      <c r="B219" s="13" t="s">
        <v>134</v>
      </c>
    </row>
    <row r="220" spans="2:14" s="13" customFormat="1" x14ac:dyDescent="0.35"/>
    <row r="221" spans="2:14" s="13" customFormat="1" x14ac:dyDescent="0.35"/>
    <row r="222" spans="2:14" s="13" customFormat="1" x14ac:dyDescent="0.35"/>
    <row r="223" spans="2:14" s="13" customFormat="1" x14ac:dyDescent="0.35">
      <c r="B223" s="1"/>
    </row>
    <row r="224" spans="2:14" s="13" customFormat="1" x14ac:dyDescent="0.35">
      <c r="B224" s="13" t="s">
        <v>143</v>
      </c>
    </row>
    <row r="225" spans="2:2" s="13" customFormat="1" x14ac:dyDescent="0.35">
      <c r="B225" s="13" t="s">
        <v>135</v>
      </c>
    </row>
    <row r="226" spans="2:2" s="13" customFormat="1" x14ac:dyDescent="0.35">
      <c r="B226" s="13" t="s">
        <v>136</v>
      </c>
    </row>
    <row r="227" spans="2:2" s="13" customFormat="1" x14ac:dyDescent="0.35">
      <c r="B227" s="13" t="s">
        <v>137</v>
      </c>
    </row>
    <row r="228" spans="2:2" s="13" customFormat="1" x14ac:dyDescent="0.35"/>
    <row r="229" spans="2:2" s="13" customFormat="1" x14ac:dyDescent="0.35"/>
    <row r="230" spans="2:2" s="13" customFormat="1" x14ac:dyDescent="0.35"/>
    <row r="231" spans="2:2" s="13" customFormat="1" x14ac:dyDescent="0.35">
      <c r="B231" s="13" t="s">
        <v>138</v>
      </c>
    </row>
    <row r="232" spans="2:2" s="13" customFormat="1" x14ac:dyDescent="0.35"/>
    <row r="233" spans="2:2" s="13" customFormat="1" x14ac:dyDescent="0.35"/>
    <row r="234" spans="2:2" s="13" customFormat="1" x14ac:dyDescent="0.35"/>
    <row r="235" spans="2:2" s="13" customFormat="1" x14ac:dyDescent="0.35"/>
    <row r="236" spans="2:2" x14ac:dyDescent="0.35">
      <c r="B236" s="13" t="s">
        <v>139</v>
      </c>
    </row>
    <row r="237" spans="2:2" s="13" customFormat="1" x14ac:dyDescent="0.35"/>
    <row r="238" spans="2:2" s="13" customFormat="1" x14ac:dyDescent="0.35"/>
    <row r="239" spans="2:2" s="13" customFormat="1" x14ac:dyDescent="0.35"/>
    <row r="240" spans="2:2" s="13" customFormat="1" x14ac:dyDescent="0.35"/>
    <row r="241" spans="2:2" s="13" customFormat="1" x14ac:dyDescent="0.35"/>
    <row r="242" spans="2:2" s="13" customFormat="1" x14ac:dyDescent="0.35"/>
    <row r="243" spans="2:2" s="13" customFormat="1" x14ac:dyDescent="0.35"/>
    <row r="244" spans="2:2" x14ac:dyDescent="0.35">
      <c r="B244" s="1"/>
    </row>
    <row r="245" spans="2:2" s="13" customFormat="1" x14ac:dyDescent="0.35">
      <c r="B245" s="1"/>
    </row>
    <row r="246" spans="2:2" s="13" customFormat="1" x14ac:dyDescent="0.35">
      <c r="B246" s="1"/>
    </row>
    <row r="247" spans="2:2" s="13" customFormat="1" x14ac:dyDescent="0.35">
      <c r="B247" s="1"/>
    </row>
    <row r="248" spans="2:2" s="13" customFormat="1" x14ac:dyDescent="0.35">
      <c r="B248" s="13" t="s">
        <v>141</v>
      </c>
    </row>
    <row r="249" spans="2:2" s="13" customFormat="1" x14ac:dyDescent="0.35">
      <c r="B249" s="1"/>
    </row>
    <row r="250" spans="2:2" s="13" customFormat="1" x14ac:dyDescent="0.35">
      <c r="B250" s="1"/>
    </row>
    <row r="251" spans="2:2" s="13" customFormat="1" x14ac:dyDescent="0.35">
      <c r="B251" s="1"/>
    </row>
    <row r="252" spans="2:2" s="13" customFormat="1" x14ac:dyDescent="0.35">
      <c r="B252" s="1"/>
    </row>
    <row r="253" spans="2:2" ht="15" customHeight="1" x14ac:dyDescent="0.45">
      <c r="B253" t="s">
        <v>110</v>
      </c>
    </row>
    <row r="254" spans="2:2" ht="15" customHeight="1" x14ac:dyDescent="0.45">
      <c r="B254" s="1" t="s">
        <v>111</v>
      </c>
    </row>
    <row r="255" spans="2:2" ht="15" customHeight="1" x14ac:dyDescent="0.35">
      <c r="B255" s="1">
        <f xml:space="preserve"> (AX93 - BB93) * (AX93 * (1 - AX93))</f>
        <v>0.13742500854354509</v>
      </c>
    </row>
    <row r="256" spans="2:2" x14ac:dyDescent="0.35">
      <c r="B256" s="1"/>
    </row>
    <row r="257" spans="2:14" ht="15" customHeight="1" x14ac:dyDescent="0.45">
      <c r="B257" s="84" t="s">
        <v>112</v>
      </c>
      <c r="C257" s="84"/>
      <c r="D257" s="84"/>
      <c r="E257" s="84"/>
      <c r="F257" s="84"/>
      <c r="G257" s="84"/>
      <c r="H257" s="84"/>
      <c r="I257" s="84"/>
      <c r="J257" s="84"/>
      <c r="K257" s="84"/>
      <c r="L257" s="84"/>
      <c r="M257" s="84"/>
      <c r="N257" s="84"/>
    </row>
    <row r="258" spans="2:14" x14ac:dyDescent="0.35">
      <c r="B258" s="1"/>
    </row>
    <row r="259" spans="2:14" ht="15" customHeight="1" x14ac:dyDescent="0.45">
      <c r="B259" t="s">
        <v>113</v>
      </c>
    </row>
    <row r="260" spans="2:14" ht="16.5" x14ac:dyDescent="0.45">
      <c r="B260" s="1" t="s">
        <v>179</v>
      </c>
    </row>
    <row r="261" spans="2:14" x14ac:dyDescent="0.35">
      <c r="B261" s="1">
        <f xml:space="preserve"> (AZ93 - BD93) * (AZ93 * (1 - AZ93))</f>
        <v>-3.9638934062896716E-2</v>
      </c>
    </row>
    <row r="262" spans="2:14" x14ac:dyDescent="0.35">
      <c r="B262" s="1"/>
    </row>
    <row r="263" spans="2:14" ht="15" customHeight="1" x14ac:dyDescent="0.45">
      <c r="B263" s="84" t="s">
        <v>76</v>
      </c>
      <c r="C263" s="84"/>
      <c r="D263" s="84"/>
      <c r="E263" s="84"/>
      <c r="F263" s="84"/>
      <c r="G263" s="84"/>
      <c r="H263" s="84"/>
      <c r="I263" s="84"/>
      <c r="J263" s="84"/>
      <c r="K263" s="84"/>
      <c r="L263" s="84"/>
      <c r="M263" s="84"/>
      <c r="N263" s="84"/>
    </row>
    <row r="264" spans="2:14" x14ac:dyDescent="0.35">
      <c r="B264" s="1"/>
    </row>
    <row r="265" spans="2:14" x14ac:dyDescent="0.35">
      <c r="B265" s="1"/>
    </row>
    <row r="266" spans="2:14" s="13" customFormat="1" x14ac:dyDescent="0.35">
      <c r="B266" s="1"/>
    </row>
    <row r="267" spans="2:14" s="13" customFormat="1" x14ac:dyDescent="0.35">
      <c r="B267" s="1"/>
    </row>
    <row r="268" spans="2:14" s="13" customFormat="1" x14ac:dyDescent="0.35">
      <c r="B268" s="1" t="s">
        <v>144</v>
      </c>
    </row>
    <row r="269" spans="2:14" s="13" customFormat="1" x14ac:dyDescent="0.35">
      <c r="B269" s="1"/>
    </row>
    <row r="270" spans="2:14" s="13" customFormat="1" x14ac:dyDescent="0.35">
      <c r="B270" s="1"/>
    </row>
    <row r="271" spans="2:14" x14ac:dyDescent="0.35">
      <c r="B271" s="1"/>
    </row>
    <row r="272" spans="2:14" s="13" customFormat="1" x14ac:dyDescent="0.35">
      <c r="B272" s="1"/>
    </row>
    <row r="273" spans="2:20" s="13" customFormat="1" x14ac:dyDescent="0.35">
      <c r="B273" s="1" t="s">
        <v>221</v>
      </c>
    </row>
    <row r="274" spans="2:20" s="13" customFormat="1" x14ac:dyDescent="0.35">
      <c r="B274" s="1"/>
    </row>
    <row r="275" spans="2:20" s="13" customFormat="1" x14ac:dyDescent="0.35">
      <c r="B275" s="1"/>
    </row>
    <row r="276" spans="2:20" s="13" customFormat="1" x14ac:dyDescent="0.35">
      <c r="B276" s="1"/>
    </row>
    <row r="277" spans="2:20" s="13" customFormat="1" x14ac:dyDescent="0.35">
      <c r="B277" s="1"/>
    </row>
    <row r="278" spans="2:20" s="13" customFormat="1" ht="15" customHeight="1" x14ac:dyDescent="0.45">
      <c r="B278" t="s">
        <v>222</v>
      </c>
    </row>
    <row r="279" spans="2:20" s="13" customFormat="1" ht="15" thickBot="1" x14ac:dyDescent="0.4">
      <c r="B279" s="1"/>
    </row>
    <row r="280" spans="2:20" s="13" customFormat="1" ht="17.5" thickTop="1" thickBot="1" x14ac:dyDescent="0.4">
      <c r="B280" s="63" t="s">
        <v>148</v>
      </c>
      <c r="C280" s="63"/>
      <c r="F280" s="76" t="s">
        <v>150</v>
      </c>
      <c r="G280" s="77"/>
      <c r="J280" s="76" t="s">
        <v>160</v>
      </c>
      <c r="K280" s="77"/>
      <c r="M280" s="66" t="s">
        <v>20</v>
      </c>
      <c r="N280" s="66"/>
      <c r="P280" s="57" t="s">
        <v>146</v>
      </c>
      <c r="Q280" s="58"/>
    </row>
    <row r="281" spans="2:20" s="13" customFormat="1" ht="17.5" thickTop="1" thickBot="1" x14ac:dyDescent="0.4">
      <c r="B281" s="63"/>
      <c r="C281" s="63"/>
      <c r="D281" s="30" t="s">
        <v>184</v>
      </c>
      <c r="F281" s="78" t="s">
        <v>152</v>
      </c>
      <c r="G281" s="78" t="s">
        <v>153</v>
      </c>
      <c r="H281" s="50" t="s">
        <v>223</v>
      </c>
      <c r="I281" s="51"/>
      <c r="J281" s="70" t="s">
        <v>224</v>
      </c>
      <c r="K281" s="73" t="s">
        <v>225</v>
      </c>
      <c r="L281" s="52"/>
      <c r="M281" s="66"/>
      <c r="N281" s="66"/>
      <c r="O281" s="51"/>
      <c r="P281" s="59"/>
      <c r="Q281" s="60"/>
    </row>
    <row r="282" spans="2:20" s="13" customFormat="1" ht="15.5" thickTop="1" thickBot="1" x14ac:dyDescent="0.4">
      <c r="B282" s="63"/>
      <c r="C282" s="63"/>
      <c r="D282" s="20"/>
      <c r="E282" s="20"/>
      <c r="F282" s="79"/>
      <c r="G282" s="79"/>
      <c r="J282" s="71"/>
      <c r="K282" s="71"/>
      <c r="M282" s="66"/>
      <c r="N282" s="66"/>
      <c r="P282" s="59"/>
      <c r="Q282" s="60"/>
    </row>
    <row r="283" spans="2:20" s="13" customFormat="1" ht="15.5" thickTop="1" thickBot="1" x14ac:dyDescent="0.4">
      <c r="B283" s="63"/>
      <c r="C283" s="63"/>
      <c r="F283" s="80"/>
      <c r="G283" s="80"/>
      <c r="J283" s="72"/>
      <c r="K283" s="72"/>
      <c r="M283" s="66"/>
      <c r="N283" s="66"/>
      <c r="P283" s="61"/>
      <c r="Q283" s="62"/>
      <c r="S283" s="57" t="s">
        <v>147</v>
      </c>
      <c r="T283" s="58"/>
    </row>
    <row r="284" spans="2:20" s="13" customFormat="1" ht="15" customHeight="1" thickTop="1" x14ac:dyDescent="0.35">
      <c r="D284" s="30" t="s">
        <v>185</v>
      </c>
      <c r="G284" s="29" t="s">
        <v>182</v>
      </c>
      <c r="H284" s="49" t="s">
        <v>226</v>
      </c>
      <c r="K284" s="9" t="s">
        <v>227</v>
      </c>
      <c r="S284" s="59"/>
      <c r="T284" s="60"/>
    </row>
    <row r="285" spans="2:20" s="13" customFormat="1" ht="15" customHeight="1" x14ac:dyDescent="0.35">
      <c r="S285" s="59"/>
      <c r="T285" s="60"/>
    </row>
    <row r="286" spans="2:20" s="13" customFormat="1" ht="15" customHeight="1" thickBot="1" x14ac:dyDescent="0.4">
      <c r="D286" s="30" t="s">
        <v>186</v>
      </c>
      <c r="H286" s="49" t="s">
        <v>228</v>
      </c>
      <c r="S286" s="59"/>
      <c r="T286" s="60"/>
    </row>
    <row r="287" spans="2:20" s="13" customFormat="1" ht="15" customHeight="1" thickTop="1" thickBot="1" x14ac:dyDescent="0.4">
      <c r="B287" s="63" t="s">
        <v>149</v>
      </c>
      <c r="C287" s="63"/>
      <c r="F287" s="63" t="s">
        <v>151</v>
      </c>
      <c r="G287" s="63"/>
      <c r="J287" s="64" t="s">
        <v>229</v>
      </c>
      <c r="K287" s="65"/>
      <c r="M287" s="66" t="s">
        <v>21</v>
      </c>
      <c r="N287" s="66"/>
      <c r="P287" s="57" t="s">
        <v>166</v>
      </c>
      <c r="Q287" s="58"/>
      <c r="S287" s="61"/>
      <c r="T287" s="62"/>
    </row>
    <row r="288" spans="2:20" s="13" customFormat="1" ht="15" customHeight="1" thickTop="1" thickBot="1" x14ac:dyDescent="0.4">
      <c r="B288" s="63"/>
      <c r="C288" s="63"/>
      <c r="D288" s="31"/>
      <c r="F288" s="67" t="s">
        <v>155</v>
      </c>
      <c r="G288" s="67" t="s">
        <v>154</v>
      </c>
      <c r="H288" s="53"/>
      <c r="I288" s="54"/>
      <c r="J288" s="70" t="s">
        <v>230</v>
      </c>
      <c r="K288" s="73" t="s">
        <v>231</v>
      </c>
      <c r="L288" s="52"/>
      <c r="M288" s="66"/>
      <c r="N288" s="66"/>
      <c r="O288" s="51"/>
      <c r="P288" s="59"/>
      <c r="Q288" s="60"/>
    </row>
    <row r="289" spans="2:17" s="13" customFormat="1" ht="15" customHeight="1" thickTop="1" x14ac:dyDescent="0.35">
      <c r="B289" s="63"/>
      <c r="C289" s="63"/>
      <c r="D289" s="32" t="s">
        <v>187</v>
      </c>
      <c r="E289" s="21"/>
      <c r="F289" s="68"/>
      <c r="G289" s="68"/>
      <c r="H289" s="49" t="s">
        <v>232</v>
      </c>
      <c r="J289" s="71"/>
      <c r="K289" s="74"/>
      <c r="M289" s="66"/>
      <c r="N289" s="66"/>
      <c r="P289" s="59"/>
      <c r="Q289" s="60"/>
    </row>
    <row r="290" spans="2:17" s="13" customFormat="1" ht="15" customHeight="1" thickBot="1" x14ac:dyDescent="0.4">
      <c r="B290" s="63"/>
      <c r="C290" s="63"/>
      <c r="F290" s="69"/>
      <c r="G290" s="69"/>
      <c r="J290" s="72"/>
      <c r="K290" s="75"/>
      <c r="M290" s="66"/>
      <c r="N290" s="66"/>
      <c r="P290" s="61"/>
      <c r="Q290" s="62"/>
    </row>
    <row r="291" spans="2:17" s="13" customFormat="1" ht="15" customHeight="1" thickTop="1" x14ac:dyDescent="0.45">
      <c r="G291" s="29" t="s">
        <v>183</v>
      </c>
      <c r="K291" s="55" t="s">
        <v>233</v>
      </c>
    </row>
    <row r="292" spans="2:17" s="13" customFormat="1" ht="15" customHeight="1" x14ac:dyDescent="0.35">
      <c r="B292" s="1" t="s">
        <v>234</v>
      </c>
    </row>
    <row r="293" spans="2:17" s="13" customFormat="1" ht="15" customHeight="1" x14ac:dyDescent="0.35">
      <c r="B293" s="1"/>
    </row>
    <row r="294" spans="2:17" s="13" customFormat="1" ht="15" customHeight="1" x14ac:dyDescent="0.35">
      <c r="B294" s="1"/>
    </row>
    <row r="295" spans="2:17" s="13" customFormat="1" ht="15" customHeight="1" x14ac:dyDescent="0.35">
      <c r="B295" s="1"/>
    </row>
    <row r="296" spans="2:17" s="13" customFormat="1" ht="15" customHeight="1" x14ac:dyDescent="0.35">
      <c r="B296" s="1"/>
    </row>
    <row r="297" spans="2:17" s="13" customFormat="1" ht="15" customHeight="1" x14ac:dyDescent="0.35">
      <c r="B297" s="1"/>
    </row>
    <row r="298" spans="2:17" s="13" customFormat="1" ht="15" customHeight="1" x14ac:dyDescent="0.35">
      <c r="B298" s="1"/>
    </row>
    <row r="299" spans="2:17" s="13" customFormat="1" ht="15" customHeight="1" x14ac:dyDescent="0.35">
      <c r="B299" s="1"/>
    </row>
    <row r="300" spans="2:17" s="13" customFormat="1" ht="15" customHeight="1" x14ac:dyDescent="0.35">
      <c r="B300" s="56" t="s">
        <v>235</v>
      </c>
    </row>
    <row r="301" spans="2:17" s="13" customFormat="1" ht="15" customHeight="1" x14ac:dyDescent="0.35">
      <c r="B301" s="1"/>
    </row>
    <row r="302" spans="2:17" s="13" customFormat="1" ht="15" customHeight="1" x14ac:dyDescent="0.35">
      <c r="B302" s="56" t="s">
        <v>236</v>
      </c>
    </row>
    <row r="303" spans="2:17" s="13" customFormat="1" ht="15" customHeight="1" x14ac:dyDescent="0.35">
      <c r="B303" s="1"/>
    </row>
    <row r="304" spans="2:17" s="13" customFormat="1" ht="15" customHeight="1" x14ac:dyDescent="0.35">
      <c r="B304" s="1"/>
    </row>
    <row r="305" spans="2:11" s="13" customFormat="1" ht="15" customHeight="1" x14ac:dyDescent="0.35">
      <c r="B305" s="1"/>
    </row>
    <row r="306" spans="2:11" s="13" customFormat="1" ht="15" customHeight="1" x14ac:dyDescent="0.35">
      <c r="B306" s="1"/>
    </row>
    <row r="307" spans="2:11" s="13" customFormat="1" ht="15" customHeight="1" x14ac:dyDescent="0.35">
      <c r="B307" s="26"/>
      <c r="C307" s="26"/>
      <c r="D307" s="26"/>
      <c r="E307" s="26"/>
      <c r="F307" s="26"/>
      <c r="G307" s="26"/>
      <c r="H307" s="26"/>
      <c r="I307" s="26"/>
      <c r="J307" s="26"/>
      <c r="K307" s="26"/>
    </row>
    <row r="308" spans="2:11" s="13" customFormat="1" ht="15" customHeight="1" x14ac:dyDescent="0.35">
      <c r="B308" s="26"/>
      <c r="C308" s="26" t="s">
        <v>140</v>
      </c>
      <c r="D308" s="26"/>
      <c r="E308" s="26"/>
      <c r="F308" s="26"/>
      <c r="G308" s="26"/>
      <c r="H308" s="26"/>
      <c r="I308" s="26"/>
      <c r="J308" s="26"/>
      <c r="K308" s="26"/>
    </row>
    <row r="309" spans="2:11" s="13" customFormat="1" ht="15" customHeight="1" x14ac:dyDescent="0.45">
      <c r="B309" s="26"/>
      <c r="C309" s="27" t="s">
        <v>237</v>
      </c>
      <c r="D309" s="26"/>
      <c r="E309" s="26"/>
      <c r="F309" s="26"/>
      <c r="G309" s="26"/>
      <c r="H309" s="26"/>
      <c r="I309" s="26"/>
      <c r="J309" s="26"/>
      <c r="K309" s="26"/>
    </row>
    <row r="310" spans="2:11" s="13" customFormat="1" ht="15" customHeight="1" x14ac:dyDescent="0.45">
      <c r="B310" s="26"/>
      <c r="C310" s="27" t="s">
        <v>238</v>
      </c>
      <c r="D310" s="26"/>
      <c r="E310" s="26"/>
      <c r="F310" s="26"/>
      <c r="G310" s="26"/>
      <c r="H310" s="26"/>
      <c r="I310" s="26"/>
      <c r="J310" s="26"/>
      <c r="K310" s="26"/>
    </row>
    <row r="311" spans="2:11" s="13" customFormat="1" ht="15" customHeight="1" x14ac:dyDescent="0.45">
      <c r="B311" s="26"/>
      <c r="C311" s="27" t="s">
        <v>174</v>
      </c>
      <c r="D311" s="26"/>
      <c r="E311" s="26"/>
      <c r="F311" s="26"/>
      <c r="G311" s="26"/>
      <c r="H311" s="26"/>
      <c r="I311" s="26"/>
      <c r="J311" s="26"/>
      <c r="K311" s="26"/>
    </row>
    <row r="312" spans="2:11" s="13" customFormat="1" ht="15" customHeight="1" x14ac:dyDescent="0.35">
      <c r="B312" s="26"/>
      <c r="C312" s="26"/>
      <c r="D312" s="26"/>
      <c r="E312" s="26"/>
      <c r="F312" s="26"/>
      <c r="G312" s="26"/>
      <c r="H312" s="26"/>
      <c r="I312" s="26"/>
      <c r="J312" s="26"/>
      <c r="K312" s="26"/>
    </row>
    <row r="313" spans="2:11" s="13" customFormat="1" ht="15" customHeight="1" x14ac:dyDescent="0.35"/>
    <row r="314" spans="2:11" s="13" customFormat="1" ht="15" customHeight="1" x14ac:dyDescent="0.35"/>
    <row r="315" spans="2:11" s="13" customFormat="1" ht="15" customHeight="1" x14ac:dyDescent="0.35"/>
    <row r="316" spans="2:11" s="13" customFormat="1" ht="15" customHeight="1" x14ac:dyDescent="0.35"/>
    <row r="317" spans="2:11" s="13" customFormat="1" ht="15" customHeight="1" x14ac:dyDescent="0.35">
      <c r="B317" s="26"/>
      <c r="C317" s="26"/>
      <c r="D317" s="26"/>
      <c r="E317" s="26"/>
      <c r="F317" s="26"/>
      <c r="G317" s="26"/>
      <c r="H317" s="26"/>
      <c r="I317" s="26"/>
      <c r="J317" s="26"/>
      <c r="K317" s="26"/>
    </row>
    <row r="318" spans="2:11" s="13" customFormat="1" ht="15" customHeight="1" x14ac:dyDescent="0.35">
      <c r="B318" s="26"/>
      <c r="C318" s="26" t="s">
        <v>140</v>
      </c>
      <c r="D318" s="26"/>
      <c r="E318" s="26"/>
      <c r="F318" s="26"/>
      <c r="G318" s="26"/>
      <c r="H318" s="26"/>
      <c r="I318" s="26"/>
      <c r="J318" s="26"/>
      <c r="K318" s="26"/>
    </row>
    <row r="319" spans="2:11" s="13" customFormat="1" ht="15" customHeight="1" x14ac:dyDescent="0.45">
      <c r="B319" s="26"/>
      <c r="C319" s="27" t="s">
        <v>239</v>
      </c>
      <c r="D319" s="26"/>
      <c r="E319" s="26"/>
      <c r="F319" s="26"/>
      <c r="G319" s="26"/>
      <c r="H319" s="26"/>
      <c r="I319" s="26"/>
      <c r="J319" s="26"/>
      <c r="K319" s="26"/>
    </row>
    <row r="320" spans="2:11" s="13" customFormat="1" ht="15" customHeight="1" x14ac:dyDescent="0.45">
      <c r="B320" s="26"/>
      <c r="C320" s="27" t="s">
        <v>240</v>
      </c>
      <c r="D320" s="26"/>
      <c r="E320" s="26"/>
      <c r="F320" s="26"/>
      <c r="G320" s="26"/>
      <c r="H320" s="26"/>
      <c r="I320" s="26"/>
      <c r="J320" s="26"/>
      <c r="K320" s="26"/>
    </row>
    <row r="321" spans="2:11" s="13" customFormat="1" ht="15" customHeight="1" x14ac:dyDescent="0.45">
      <c r="B321" s="26"/>
      <c r="C321" s="27" t="s">
        <v>241</v>
      </c>
      <c r="D321" s="26"/>
      <c r="E321" s="26"/>
      <c r="F321" s="26"/>
      <c r="G321" s="26"/>
      <c r="H321" s="26"/>
      <c r="I321" s="26"/>
      <c r="J321" s="26"/>
      <c r="K321" s="26"/>
    </row>
    <row r="322" spans="2:11" s="13" customFormat="1" ht="15" customHeight="1" x14ac:dyDescent="0.35">
      <c r="B322" s="26"/>
      <c r="C322" s="26"/>
      <c r="D322" s="26"/>
      <c r="E322" s="26"/>
      <c r="F322" s="26"/>
      <c r="G322" s="26"/>
      <c r="H322" s="26"/>
      <c r="I322" s="26"/>
      <c r="J322" s="26"/>
      <c r="K322" s="26"/>
    </row>
    <row r="323" spans="2:11" s="13" customFormat="1" ht="15" customHeight="1" x14ac:dyDescent="0.35"/>
    <row r="324" spans="2:11" s="13" customFormat="1" ht="15" customHeight="1" x14ac:dyDescent="0.35">
      <c r="B324" s="56" t="s">
        <v>242</v>
      </c>
    </row>
    <row r="325" spans="2:11" s="13" customFormat="1" ht="15" customHeight="1" x14ac:dyDescent="0.35"/>
    <row r="326" spans="2:11" s="13" customFormat="1" ht="15" customHeight="1" x14ac:dyDescent="0.35"/>
    <row r="327" spans="2:11" s="13" customFormat="1" ht="15" customHeight="1" x14ac:dyDescent="0.35"/>
    <row r="328" spans="2:11" s="13" customFormat="1" ht="15" customHeight="1" x14ac:dyDescent="0.35"/>
    <row r="329" spans="2:11" s="13" customFormat="1" ht="15" customHeight="1" x14ac:dyDescent="0.35">
      <c r="B329" s="56" t="s">
        <v>243</v>
      </c>
    </row>
    <row r="330" spans="2:11" s="13" customFormat="1" ht="15" customHeight="1" x14ac:dyDescent="0.35"/>
    <row r="331" spans="2:11" s="13" customFormat="1" ht="15" customHeight="1" x14ac:dyDescent="0.35"/>
    <row r="332" spans="2:11" s="13" customFormat="1" ht="15" customHeight="1" x14ac:dyDescent="0.35"/>
    <row r="333" spans="2:11" s="13" customFormat="1" ht="15" customHeight="1" x14ac:dyDescent="0.35"/>
    <row r="334" spans="2:11" s="13" customFormat="1" ht="15" customHeight="1" x14ac:dyDescent="0.35">
      <c r="B334" s="56" t="s">
        <v>244</v>
      </c>
    </row>
    <row r="335" spans="2:11" s="13" customFormat="1" ht="15" customHeight="1" x14ac:dyDescent="0.35"/>
    <row r="336" spans="2:11" s="13" customFormat="1" ht="15" customHeight="1" x14ac:dyDescent="0.35"/>
    <row r="337" spans="2:2" s="13" customFormat="1" ht="15" customHeight="1" x14ac:dyDescent="0.35"/>
    <row r="338" spans="2:2" s="13" customFormat="1" ht="15" customHeight="1" x14ac:dyDescent="0.35"/>
    <row r="339" spans="2:2" s="13" customFormat="1" ht="15" customHeight="1" x14ac:dyDescent="0.35">
      <c r="B339" s="56" t="s">
        <v>245</v>
      </c>
    </row>
    <row r="340" spans="2:2" s="13" customFormat="1" ht="15" customHeight="1" x14ac:dyDescent="0.35"/>
    <row r="341" spans="2:2" s="13" customFormat="1" ht="15" customHeight="1" x14ac:dyDescent="0.35"/>
    <row r="342" spans="2:2" s="13" customFormat="1" ht="15" customHeight="1" x14ac:dyDescent="0.35"/>
    <row r="343" spans="2:2" s="13" customFormat="1" ht="15" customHeight="1" x14ac:dyDescent="0.35"/>
    <row r="344" spans="2:2" s="13" customFormat="1" ht="15" customHeight="1" x14ac:dyDescent="0.35"/>
    <row r="345" spans="2:2" s="13" customFormat="1" ht="15" customHeight="1" x14ac:dyDescent="0.35"/>
    <row r="346" spans="2:2" s="13" customFormat="1" ht="15" customHeight="1" x14ac:dyDescent="0.35"/>
    <row r="347" spans="2:2" s="13" customFormat="1" ht="15" customHeight="1" x14ac:dyDescent="0.35"/>
    <row r="348" spans="2:2" s="13" customFormat="1" ht="15" customHeight="1" x14ac:dyDescent="0.35"/>
    <row r="349" spans="2:2" s="13" customFormat="1" ht="15" customHeight="1" x14ac:dyDescent="0.35"/>
    <row r="350" spans="2:2" s="13" customFormat="1" ht="15" customHeight="1" x14ac:dyDescent="0.35">
      <c r="B350" s="13" t="s">
        <v>246</v>
      </c>
    </row>
    <row r="351" spans="2:2" s="13" customFormat="1" ht="15" customHeight="1" x14ac:dyDescent="0.35"/>
    <row r="352" spans="2:2" s="13" customFormat="1" ht="15" customHeight="1" x14ac:dyDescent="0.35"/>
    <row r="353" spans="2:14" s="13" customFormat="1" ht="15" customHeight="1" x14ac:dyDescent="0.35"/>
    <row r="354" spans="2:14" s="13" customFormat="1" ht="15" customHeight="1" x14ac:dyDescent="0.35"/>
    <row r="355" spans="2:14" s="13" customFormat="1" x14ac:dyDescent="0.35"/>
    <row r="356" spans="2:14" ht="15" customHeight="1" x14ac:dyDescent="0.45">
      <c r="B356" t="s">
        <v>18</v>
      </c>
    </row>
    <row r="357" spans="2:14" ht="16.5" x14ac:dyDescent="0.45">
      <c r="B357" s="1" t="s">
        <v>115</v>
      </c>
    </row>
    <row r="358" spans="2:14" x14ac:dyDescent="0.35">
      <c r="B358" s="1">
        <f xml:space="preserve"> ( ((AX93 - BB93)*(AX93)*(1-AX93)*AD93) + ((AZ93 - BD93)*(AZ93)*(1-AZ93)*AF93) ) * ( ((T93)*(1-T93)) ) * ( B93 )</f>
        <v>4.4758436563075045E-4</v>
      </c>
    </row>
    <row r="359" spans="2:14" x14ac:dyDescent="0.35">
      <c r="B359" s="1"/>
    </row>
    <row r="360" spans="2:14" ht="15" customHeight="1" x14ac:dyDescent="0.45">
      <c r="B360" s="84" t="s">
        <v>114</v>
      </c>
      <c r="C360" s="84"/>
      <c r="D360" s="84"/>
      <c r="E360" s="84"/>
      <c r="F360" s="84"/>
      <c r="G360" s="84"/>
      <c r="H360" s="84"/>
      <c r="I360" s="84"/>
      <c r="J360" s="84"/>
      <c r="K360" s="84"/>
      <c r="L360" s="84"/>
      <c r="M360" s="84"/>
      <c r="N360" s="84"/>
    </row>
    <row r="361" spans="2:14" x14ac:dyDescent="0.35">
      <c r="B361" s="1"/>
    </row>
    <row r="362" spans="2:14" ht="15" customHeight="1" x14ac:dyDescent="0.45">
      <c r="B362" t="s">
        <v>19</v>
      </c>
    </row>
    <row r="363" spans="2:14" ht="15" customHeight="1" x14ac:dyDescent="0.45">
      <c r="B363" s="1" t="s">
        <v>117</v>
      </c>
    </row>
    <row r="364" spans="2:14" x14ac:dyDescent="0.35">
      <c r="B364" s="1">
        <f xml:space="preserve"> ( ((AX93 - BB93)*(AX93)*(1-AX93)*AH93) + ((AZ93 - BD93)*(AZ93)*(1-AZ93)*AJ93) ) * ( ((AB93)*(1-AB93)) ) * ( B93 )</f>
        <v>5.646445011109482E-4</v>
      </c>
    </row>
    <row r="365" spans="2:14" x14ac:dyDescent="0.35">
      <c r="B365" s="1"/>
    </row>
    <row r="366" spans="2:14" ht="15" customHeight="1" x14ac:dyDescent="0.45">
      <c r="B366" s="84" t="s">
        <v>116</v>
      </c>
      <c r="C366" s="84"/>
      <c r="D366" s="84"/>
      <c r="E366" s="84"/>
      <c r="F366" s="84"/>
      <c r="G366" s="84"/>
      <c r="H366" s="84"/>
      <c r="I366" s="84"/>
      <c r="J366" s="84"/>
      <c r="K366" s="84"/>
      <c r="L366" s="84"/>
      <c r="M366" s="84"/>
      <c r="N366" s="84"/>
    </row>
    <row r="367" spans="2:14" x14ac:dyDescent="0.35">
      <c r="B367" s="1"/>
    </row>
    <row r="368" spans="2:14" ht="16.5" x14ac:dyDescent="0.45">
      <c r="B368" t="s">
        <v>26</v>
      </c>
    </row>
    <row r="369" spans="2:14" ht="15" customHeight="1" x14ac:dyDescent="0.45">
      <c r="B369" s="1" t="s">
        <v>118</v>
      </c>
    </row>
    <row r="370" spans="2:14" x14ac:dyDescent="0.35">
      <c r="B370" s="1">
        <f xml:space="preserve"> ( ((AX93 - BB93)*(AX93)*(1-AX93)*AD93) + ((AZ93 - BD93)*(AZ93)*(1-AZ93)*AF93) ) * ( ((T93)*(1-T93)) ) * ( D93 )</f>
        <v>8.951687312615009E-4</v>
      </c>
    </row>
    <row r="371" spans="2:14" x14ac:dyDescent="0.35">
      <c r="B371" s="1"/>
    </row>
    <row r="372" spans="2:14" ht="16.5" x14ac:dyDescent="0.45">
      <c r="B372" s="84" t="s">
        <v>119</v>
      </c>
      <c r="C372" s="84"/>
      <c r="D372" s="84"/>
      <c r="E372" s="84"/>
      <c r="F372" s="84"/>
      <c r="G372" s="84"/>
      <c r="H372" s="84"/>
      <c r="I372" s="84"/>
      <c r="J372" s="84"/>
      <c r="K372" s="84"/>
      <c r="L372" s="84"/>
      <c r="M372" s="84"/>
      <c r="N372" s="84"/>
    </row>
    <row r="373" spans="2:14" x14ac:dyDescent="0.35">
      <c r="B373" s="1"/>
    </row>
    <row r="374" spans="2:14" ht="15" customHeight="1" x14ac:dyDescent="0.45">
      <c r="B374" t="s">
        <v>27</v>
      </c>
    </row>
    <row r="375" spans="2:14" ht="15" customHeight="1" x14ac:dyDescent="0.45">
      <c r="B375" s="1" t="s">
        <v>120</v>
      </c>
    </row>
    <row r="376" spans="2:14" x14ac:dyDescent="0.35">
      <c r="B376" s="1">
        <f xml:space="preserve"> ( ((AX93 - BB93)*(AX93)*(1-AX93)*AH93) + ((AZ93 - BD93)*(AZ93)*(1-AZ93)*AJ93) ) * ( ((AB93)*(1-AB93)) ) * ( D93 )</f>
        <v>1.1292890022218964E-3</v>
      </c>
    </row>
    <row r="378" spans="2:14" ht="16.5" x14ac:dyDescent="0.45">
      <c r="B378" s="84" t="s">
        <v>121</v>
      </c>
      <c r="C378" s="84"/>
      <c r="D378" s="84"/>
      <c r="E378" s="84"/>
      <c r="F378" s="84"/>
      <c r="G378" s="84"/>
      <c r="H378" s="84"/>
      <c r="I378" s="84"/>
      <c r="J378" s="84"/>
      <c r="K378" s="84"/>
      <c r="L378" s="84"/>
      <c r="M378" s="84"/>
      <c r="N378" s="84"/>
    </row>
    <row r="379" spans="2:14" x14ac:dyDescent="0.35">
      <c r="B379" s="1"/>
    </row>
    <row r="380" spans="2:14" ht="15" customHeight="1" x14ac:dyDescent="0.45">
      <c r="B380" t="s">
        <v>125</v>
      </c>
    </row>
    <row r="381" spans="2:14" ht="16.5" x14ac:dyDescent="0.45">
      <c r="B381" s="1" t="s">
        <v>122</v>
      </c>
    </row>
    <row r="382" spans="2:14" x14ac:dyDescent="0.35">
      <c r="B382" s="1">
        <f xml:space="preserve"> ( ((AX93 - BB93)*(AX93)*(1-AX93)*AD93) + ((AZ93 - BD93)*(AZ93)*(1-AZ93)*AF93) ) * ( ((T93)*(1-T93)) )</f>
        <v>8.9516873126150084E-3</v>
      </c>
    </row>
    <row r="383" spans="2:14" x14ac:dyDescent="0.35">
      <c r="B383" s="1"/>
    </row>
    <row r="384" spans="2:14" ht="15" customHeight="1" x14ac:dyDescent="0.45">
      <c r="B384" s="84" t="s">
        <v>124</v>
      </c>
      <c r="C384" s="84"/>
      <c r="D384" s="84"/>
      <c r="E384" s="84"/>
      <c r="F384" s="84"/>
      <c r="G384" s="84"/>
      <c r="H384" s="84"/>
      <c r="I384" s="84"/>
      <c r="J384" s="84"/>
      <c r="K384" s="84"/>
      <c r="L384" s="84"/>
      <c r="M384" s="84"/>
      <c r="N384" s="84"/>
    </row>
    <row r="385" spans="2:14" x14ac:dyDescent="0.35">
      <c r="B385" s="1"/>
    </row>
    <row r="386" spans="2:14" ht="15" customHeight="1" x14ac:dyDescent="0.45">
      <c r="B386" t="s">
        <v>28</v>
      </c>
    </row>
    <row r="387" spans="2:14" ht="15" customHeight="1" x14ac:dyDescent="0.45">
      <c r="B387" s="1" t="s">
        <v>123</v>
      </c>
    </row>
    <row r="388" spans="2:14" ht="15" customHeight="1" x14ac:dyDescent="0.35">
      <c r="B388" s="1">
        <f xml:space="preserve"> ( ((AX93 - BB93)*(AX93)*(1-AX93)*AH93) + ((AZ93 - BD93)*(AZ93)*(1-AZ93)*AJ93) ) * ( ((AB93)*(1-AB93)) )</f>
        <v>1.1292890022218963E-2</v>
      </c>
    </row>
    <row r="389" spans="2:14" x14ac:dyDescent="0.35">
      <c r="B389" s="1"/>
    </row>
    <row r="390" spans="2:14" ht="15" customHeight="1" x14ac:dyDescent="0.35">
      <c r="B390" s="84" t="s">
        <v>128</v>
      </c>
      <c r="C390" s="84"/>
      <c r="D390" s="84"/>
      <c r="E390" s="84"/>
      <c r="F390" s="84"/>
      <c r="G390" s="84"/>
      <c r="H390" s="84"/>
      <c r="I390" s="84"/>
      <c r="J390" s="84"/>
      <c r="K390" s="84"/>
      <c r="L390" s="84"/>
      <c r="M390" s="84"/>
      <c r="N390" s="84"/>
    </row>
    <row r="391" spans="2:14" ht="15" customHeight="1" x14ac:dyDescent="0.35">
      <c r="B391" s="1"/>
    </row>
    <row r="392" spans="2:14" s="13" customFormat="1" ht="15" customHeight="1" x14ac:dyDescent="0.35">
      <c r="B392" s="1" t="s">
        <v>208</v>
      </c>
    </row>
    <row r="393" spans="2:14" s="13" customFormat="1" ht="15" customHeight="1" x14ac:dyDescent="0.35">
      <c r="B393" s="1"/>
    </row>
    <row r="394" spans="2:14" s="13" customFormat="1" ht="15" customHeight="1" x14ac:dyDescent="0.35">
      <c r="B394" s="1" t="s">
        <v>219</v>
      </c>
    </row>
    <row r="395" spans="2:14" s="13" customFormat="1" ht="15" customHeight="1" x14ac:dyDescent="0.35">
      <c r="B395" s="1" t="s">
        <v>209</v>
      </c>
    </row>
    <row r="396" spans="2:14" s="13" customFormat="1" ht="15" customHeight="1" x14ac:dyDescent="0.35">
      <c r="B396" s="1" t="s">
        <v>210</v>
      </c>
    </row>
    <row r="397" spans="2:14" s="13" customFormat="1" ht="15" customHeight="1" x14ac:dyDescent="0.35">
      <c r="B397" s="1" t="s">
        <v>211</v>
      </c>
    </row>
    <row r="398" spans="2:14" s="13" customFormat="1" ht="15" customHeight="1" x14ac:dyDescent="0.45">
      <c r="B398" s="1" t="s">
        <v>220</v>
      </c>
    </row>
    <row r="399" spans="2:14" s="13" customFormat="1" x14ac:dyDescent="0.35">
      <c r="B399" s="1"/>
    </row>
    <row r="400" spans="2:14" s="13" customFormat="1" x14ac:dyDescent="0.35">
      <c r="B400" s="13" t="s">
        <v>212</v>
      </c>
      <c r="G400" s="48"/>
      <c r="K400" s="48"/>
    </row>
    <row r="401" spans="2:16" s="13" customFormat="1" x14ac:dyDescent="0.35">
      <c r="B401" s="46"/>
      <c r="G401" s="48"/>
      <c r="K401" s="48"/>
    </row>
    <row r="402" spans="2:16" s="13" customFormat="1" x14ac:dyDescent="0.35">
      <c r="B402" s="98" t="s">
        <v>164</v>
      </c>
      <c r="C402" s="99"/>
      <c r="D402" s="100"/>
      <c r="F402" s="104" t="s">
        <v>162</v>
      </c>
      <c r="G402" s="48"/>
      <c r="H402" s="98" t="s">
        <v>165</v>
      </c>
      <c r="I402" s="99"/>
      <c r="J402" s="100"/>
      <c r="K402" s="48"/>
      <c r="L402" s="104" t="s">
        <v>162</v>
      </c>
      <c r="N402" s="98" t="s">
        <v>163</v>
      </c>
      <c r="O402" s="99"/>
      <c r="P402" s="100"/>
    </row>
    <row r="403" spans="2:16" s="13" customFormat="1" x14ac:dyDescent="0.35">
      <c r="B403" s="101"/>
      <c r="C403" s="102"/>
      <c r="D403" s="103"/>
      <c r="F403" s="104"/>
      <c r="H403" s="101"/>
      <c r="I403" s="102"/>
      <c r="J403" s="103"/>
      <c r="L403" s="104"/>
      <c r="N403" s="101"/>
      <c r="O403" s="102"/>
      <c r="P403" s="103"/>
    </row>
    <row r="404" spans="2:16" s="13" customFormat="1" x14ac:dyDescent="0.35"/>
    <row r="405" spans="2:16" s="13" customFormat="1" ht="16.5" x14ac:dyDescent="0.45">
      <c r="B405" s="13" t="s">
        <v>218</v>
      </c>
    </row>
    <row r="406" spans="2:16" s="13" customFormat="1" x14ac:dyDescent="0.35">
      <c r="B406" s="1"/>
    </row>
    <row r="407" spans="2:16" s="13" customFormat="1" x14ac:dyDescent="0.35">
      <c r="B407" s="1"/>
    </row>
    <row r="408" spans="2:16" s="13" customFormat="1" x14ac:dyDescent="0.35">
      <c r="B408" s="1"/>
    </row>
    <row r="409" spans="2:16" s="13" customFormat="1" x14ac:dyDescent="0.35">
      <c r="B409" s="1"/>
    </row>
    <row r="410" spans="2:16" s="13" customFormat="1" x14ac:dyDescent="0.35">
      <c r="B410" s="1"/>
    </row>
    <row r="411" spans="2:16" s="13" customFormat="1" x14ac:dyDescent="0.35">
      <c r="B411" s="1"/>
    </row>
    <row r="412" spans="2:16" s="13" customFormat="1" x14ac:dyDescent="0.35">
      <c r="B412" s="1"/>
    </row>
  </sheetData>
  <mergeCells count="172">
    <mergeCell ref="J122:J124"/>
    <mergeCell ref="AV92:AW92"/>
    <mergeCell ref="AX92:AY92"/>
    <mergeCell ref="B402:D403"/>
    <mergeCell ref="F402:F403"/>
    <mergeCell ref="H402:J403"/>
    <mergeCell ref="L402:L403"/>
    <mergeCell ref="N402:P403"/>
    <mergeCell ref="S124:T128"/>
    <mergeCell ref="B128:C131"/>
    <mergeCell ref="F128:G128"/>
    <mergeCell ref="J128:K128"/>
    <mergeCell ref="M128:N131"/>
    <mergeCell ref="P128:Q131"/>
    <mergeCell ref="F129:F131"/>
    <mergeCell ref="G129:G131"/>
    <mergeCell ref="J129:J131"/>
    <mergeCell ref="K129:K131"/>
    <mergeCell ref="B121:C124"/>
    <mergeCell ref="F121:G121"/>
    <mergeCell ref="J121:K121"/>
    <mergeCell ref="M121:N124"/>
    <mergeCell ref="P121:Q124"/>
    <mergeCell ref="F122:F124"/>
    <mergeCell ref="G122:G124"/>
    <mergeCell ref="P81:Q84"/>
    <mergeCell ref="S77:T81"/>
    <mergeCell ref="K122:K124"/>
    <mergeCell ref="BJ93:BK93"/>
    <mergeCell ref="BF92:BG92"/>
    <mergeCell ref="BH92:BI92"/>
    <mergeCell ref="BF93:BG93"/>
    <mergeCell ref="BH93:BI93"/>
    <mergeCell ref="BJ92:BK92"/>
    <mergeCell ref="AR92:AS92"/>
    <mergeCell ref="AR93:AS93"/>
    <mergeCell ref="AD93:AE93"/>
    <mergeCell ref="AF93:AG93"/>
    <mergeCell ref="AH93:AI93"/>
    <mergeCell ref="AJ93:AK93"/>
    <mergeCell ref="AL93:AM93"/>
    <mergeCell ref="BB92:BC92"/>
    <mergeCell ref="BD92:BE92"/>
    <mergeCell ref="BD93:BE93"/>
    <mergeCell ref="BB93:BC93"/>
    <mergeCell ref="AV93:AW93"/>
    <mergeCell ref="AZ92:BA92"/>
    <mergeCell ref="AX93:AY93"/>
    <mergeCell ref="AZ93:BA93"/>
    <mergeCell ref="F75:F77"/>
    <mergeCell ref="G75:G77"/>
    <mergeCell ref="F81:G81"/>
    <mergeCell ref="F82:F84"/>
    <mergeCell ref="G82:G84"/>
    <mergeCell ref="J74:K74"/>
    <mergeCell ref="J75:J77"/>
    <mergeCell ref="K75:K77"/>
    <mergeCell ref="J81:K81"/>
    <mergeCell ref="AP93:AQ93"/>
    <mergeCell ref="AT93:AU93"/>
    <mergeCell ref="Z92:AA92"/>
    <mergeCell ref="X92:Y92"/>
    <mergeCell ref="V92:W92"/>
    <mergeCell ref="T92:U92"/>
    <mergeCell ref="T93:U93"/>
    <mergeCell ref="AB93:AC93"/>
    <mergeCell ref="Z93:AA93"/>
    <mergeCell ref="V93:W93"/>
    <mergeCell ref="X93:Y93"/>
    <mergeCell ref="L93:M93"/>
    <mergeCell ref="N93:O93"/>
    <mergeCell ref="AN93:AO93"/>
    <mergeCell ref="B92:C92"/>
    <mergeCell ref="D92:E92"/>
    <mergeCell ref="F92:G92"/>
    <mergeCell ref="H92:I92"/>
    <mergeCell ref="J92:K92"/>
    <mergeCell ref="L92:M92"/>
    <mergeCell ref="N92:O92"/>
    <mergeCell ref="P92:Q92"/>
    <mergeCell ref="R92:S92"/>
    <mergeCell ref="B2:N2"/>
    <mergeCell ref="B40:N40"/>
    <mergeCell ref="AT92:AU92"/>
    <mergeCell ref="AP92:AQ92"/>
    <mergeCell ref="AD92:AE92"/>
    <mergeCell ref="AF92:AG92"/>
    <mergeCell ref="AH92:AI92"/>
    <mergeCell ref="AJ92:AK92"/>
    <mergeCell ref="AL92:AM92"/>
    <mergeCell ref="AN92:AO92"/>
    <mergeCell ref="J27:K30"/>
    <mergeCell ref="J34:K37"/>
    <mergeCell ref="B42:C45"/>
    <mergeCell ref="F42:G45"/>
    <mergeCell ref="J42:K45"/>
    <mergeCell ref="B27:C30"/>
    <mergeCell ref="AB92:AC92"/>
    <mergeCell ref="B59:C62"/>
    <mergeCell ref="F59:G62"/>
    <mergeCell ref="J59:K62"/>
    <mergeCell ref="M59:N62"/>
    <mergeCell ref="B49:C52"/>
    <mergeCell ref="F49:G52"/>
    <mergeCell ref="J49:K52"/>
    <mergeCell ref="B257:N257"/>
    <mergeCell ref="B263:N263"/>
    <mergeCell ref="B196:N196"/>
    <mergeCell ref="B202:N202"/>
    <mergeCell ref="B208:N208"/>
    <mergeCell ref="F27:G30"/>
    <mergeCell ref="F34:G37"/>
    <mergeCell ref="M42:N45"/>
    <mergeCell ref="M49:N52"/>
    <mergeCell ref="B57:N57"/>
    <mergeCell ref="B34:C37"/>
    <mergeCell ref="B66:C69"/>
    <mergeCell ref="F66:G69"/>
    <mergeCell ref="J66:K69"/>
    <mergeCell ref="M66:N69"/>
    <mergeCell ref="B72:N72"/>
    <mergeCell ref="B74:C77"/>
    <mergeCell ref="M74:N77"/>
    <mergeCell ref="B87:N87"/>
    <mergeCell ref="J82:J84"/>
    <mergeCell ref="K82:K84"/>
    <mergeCell ref="B81:C84"/>
    <mergeCell ref="M81:N84"/>
    <mergeCell ref="F74:G74"/>
    <mergeCell ref="D7:E7"/>
    <mergeCell ref="H7:I7"/>
    <mergeCell ref="D19:E19"/>
    <mergeCell ref="H19:I19"/>
    <mergeCell ref="P59:Q62"/>
    <mergeCell ref="P66:Q69"/>
    <mergeCell ref="S62:T66"/>
    <mergeCell ref="P74:Q77"/>
    <mergeCell ref="B390:N390"/>
    <mergeCell ref="B360:N360"/>
    <mergeCell ref="B366:N366"/>
    <mergeCell ref="B372:N372"/>
    <mergeCell ref="B378:N378"/>
    <mergeCell ref="B384:N384"/>
    <mergeCell ref="P93:Q93"/>
    <mergeCell ref="R93:S93"/>
    <mergeCell ref="B93:C93"/>
    <mergeCell ref="D93:E93"/>
    <mergeCell ref="F93:G93"/>
    <mergeCell ref="H93:I93"/>
    <mergeCell ref="J93:K93"/>
    <mergeCell ref="B116:N116"/>
    <mergeCell ref="B95:N95"/>
    <mergeCell ref="B214:N214"/>
    <mergeCell ref="S283:T287"/>
    <mergeCell ref="B287:C290"/>
    <mergeCell ref="F287:G287"/>
    <mergeCell ref="J287:K287"/>
    <mergeCell ref="M287:N290"/>
    <mergeCell ref="P287:Q290"/>
    <mergeCell ref="F288:F290"/>
    <mergeCell ref="G288:G290"/>
    <mergeCell ref="J288:J290"/>
    <mergeCell ref="K288:K290"/>
    <mergeCell ref="B280:C283"/>
    <mergeCell ref="F280:G280"/>
    <mergeCell ref="J280:K280"/>
    <mergeCell ref="M280:N283"/>
    <mergeCell ref="P280:Q283"/>
    <mergeCell ref="F281:F283"/>
    <mergeCell ref="G281:G283"/>
    <mergeCell ref="J281:J283"/>
    <mergeCell ref="K281:K28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94D39-431D-443F-AAE8-F510CA0F5A93}">
  <dimension ref="A1:DM606"/>
  <sheetViews>
    <sheetView showGridLines="0" tabSelected="1" zoomScale="85" zoomScaleNormal="85" workbookViewId="0">
      <pane ySplit="1" topLeftCell="A2" activePane="bottomLeft" state="frozen"/>
      <selection activeCell="AI1" sqref="AI1"/>
      <selection pane="bottomLeft" activeCell="B1" sqref="B1"/>
    </sheetView>
  </sheetViews>
  <sheetFormatPr baseColWidth="10" defaultRowHeight="14.5" x14ac:dyDescent="0.35"/>
  <cols>
    <col min="1" max="1" width="25.7265625" customWidth="1"/>
    <col min="2" max="2" width="50.7265625" customWidth="1"/>
    <col min="65" max="65" width="11.453125" style="13"/>
    <col min="90" max="90" width="11.453125" style="13"/>
    <col min="93" max="93" width="11.453125" style="13"/>
  </cols>
  <sheetData>
    <row r="1" spans="1:117" s="39" customFormat="1" ht="45" customHeight="1" x14ac:dyDescent="0.35">
      <c r="C1" s="93" t="s">
        <v>4</v>
      </c>
      <c r="D1" s="93"/>
      <c r="E1" s="93" t="s">
        <v>5</v>
      </c>
      <c r="F1" s="93"/>
      <c r="G1" s="93" t="s">
        <v>1</v>
      </c>
      <c r="H1" s="93"/>
      <c r="I1" s="93" t="s">
        <v>2</v>
      </c>
      <c r="J1" s="93"/>
      <c r="K1" s="93" t="s">
        <v>60</v>
      </c>
      <c r="L1" s="93"/>
      <c r="M1" s="93" t="s">
        <v>61</v>
      </c>
      <c r="N1" s="93"/>
      <c r="O1" s="93" t="s">
        <v>29</v>
      </c>
      <c r="P1" s="93"/>
      <c r="Q1" s="93" t="s">
        <v>79</v>
      </c>
      <c r="R1" s="93"/>
      <c r="S1" s="93" t="s">
        <v>80</v>
      </c>
      <c r="T1" s="93"/>
      <c r="U1" s="93" t="s">
        <v>22</v>
      </c>
      <c r="V1" s="93"/>
      <c r="W1" s="93" t="s">
        <v>30</v>
      </c>
      <c r="X1" s="93"/>
      <c r="Y1" s="93" t="s">
        <v>109</v>
      </c>
      <c r="Z1" s="93"/>
      <c r="AA1" s="93" t="s">
        <v>108</v>
      </c>
      <c r="AB1" s="93"/>
      <c r="AC1" s="93" t="s">
        <v>23</v>
      </c>
      <c r="AD1" s="93"/>
      <c r="AE1" s="93" t="s">
        <v>107</v>
      </c>
      <c r="AF1" s="93"/>
      <c r="AG1" s="93" t="s">
        <v>106</v>
      </c>
      <c r="AH1" s="93"/>
      <c r="AI1" s="93" t="s">
        <v>105</v>
      </c>
      <c r="AJ1" s="93"/>
      <c r="AK1" s="93" t="s">
        <v>104</v>
      </c>
      <c r="AL1" s="93"/>
      <c r="AM1" s="93" t="s">
        <v>103</v>
      </c>
      <c r="AN1" s="93"/>
      <c r="AO1" s="93" t="s">
        <v>102</v>
      </c>
      <c r="AP1" s="93"/>
      <c r="AQ1" s="93" t="s">
        <v>101</v>
      </c>
      <c r="AR1" s="93"/>
      <c r="AS1" s="93" t="s">
        <v>100</v>
      </c>
      <c r="AT1" s="93"/>
      <c r="AU1" s="93" t="s">
        <v>99</v>
      </c>
      <c r="AV1" s="93"/>
      <c r="AW1" s="93" t="s">
        <v>98</v>
      </c>
      <c r="AX1" s="93"/>
      <c r="AY1" s="93" t="s">
        <v>97</v>
      </c>
      <c r="AZ1" s="93"/>
      <c r="BA1" s="93" t="s">
        <v>96</v>
      </c>
      <c r="BB1" s="93"/>
      <c r="BC1" s="93" t="s">
        <v>95</v>
      </c>
      <c r="BD1" s="93"/>
      <c r="BE1" s="93" t="s">
        <v>94</v>
      </c>
      <c r="BF1" s="93"/>
      <c r="BG1" s="93" t="s">
        <v>11</v>
      </c>
      <c r="BH1" s="93"/>
      <c r="BI1" s="93" t="s">
        <v>13</v>
      </c>
      <c r="BJ1" s="93"/>
      <c r="BK1" s="93" t="s">
        <v>12</v>
      </c>
      <c r="BL1" s="93"/>
      <c r="BM1" s="13"/>
      <c r="BN1" s="118" t="s">
        <v>1</v>
      </c>
      <c r="BO1" s="118"/>
      <c r="BP1" s="118" t="s">
        <v>2</v>
      </c>
      <c r="BQ1" s="118"/>
      <c r="BR1" s="118" t="s">
        <v>60</v>
      </c>
      <c r="BS1" s="118"/>
      <c r="BT1" s="118" t="s">
        <v>61</v>
      </c>
      <c r="BU1" s="118"/>
      <c r="BV1" s="118" t="s">
        <v>29</v>
      </c>
      <c r="BW1" s="118"/>
      <c r="BX1" s="118" t="s">
        <v>30</v>
      </c>
      <c r="BY1" s="118"/>
      <c r="BZ1" s="118" t="s">
        <v>107</v>
      </c>
      <c r="CA1" s="118"/>
      <c r="CB1" s="118" t="s">
        <v>106</v>
      </c>
      <c r="CC1" s="118"/>
      <c r="CD1" s="118" t="s">
        <v>105</v>
      </c>
      <c r="CE1" s="118"/>
      <c r="CF1" s="118" t="s">
        <v>104</v>
      </c>
      <c r="CG1" s="118"/>
      <c r="CH1" s="118" t="s">
        <v>103</v>
      </c>
      <c r="CI1" s="118"/>
      <c r="CJ1" s="118" t="s">
        <v>100</v>
      </c>
      <c r="CK1" s="118"/>
      <c r="CL1" s="17"/>
      <c r="CM1" s="118" t="s">
        <v>196</v>
      </c>
      <c r="CN1" s="118"/>
      <c r="CO1" s="17"/>
      <c r="CP1" s="118" t="s">
        <v>1</v>
      </c>
      <c r="CQ1" s="118"/>
      <c r="CR1" s="118" t="s">
        <v>2</v>
      </c>
      <c r="CS1" s="118"/>
      <c r="CT1" s="118" t="s">
        <v>60</v>
      </c>
      <c r="CU1" s="118"/>
      <c r="CV1" s="118" t="s">
        <v>61</v>
      </c>
      <c r="CW1" s="118"/>
      <c r="CX1" s="118" t="s">
        <v>29</v>
      </c>
      <c r="CY1" s="118"/>
      <c r="CZ1" s="118" t="s">
        <v>30</v>
      </c>
      <c r="DA1" s="118"/>
      <c r="DB1" s="118" t="s">
        <v>107</v>
      </c>
      <c r="DC1" s="118"/>
      <c r="DD1" s="118" t="s">
        <v>106</v>
      </c>
      <c r="DE1" s="118"/>
      <c r="DF1" s="118" t="s">
        <v>105</v>
      </c>
      <c r="DG1" s="118"/>
      <c r="DH1" s="118" t="s">
        <v>104</v>
      </c>
      <c r="DI1" s="118"/>
      <c r="DJ1" s="118" t="s">
        <v>103</v>
      </c>
      <c r="DK1" s="118"/>
      <c r="DL1" s="118" t="s">
        <v>100</v>
      </c>
      <c r="DM1" s="118"/>
    </row>
    <row r="2" spans="1:117" s="38" customFormat="1" x14ac:dyDescent="0.35">
      <c r="A2" s="119" t="s">
        <v>129</v>
      </c>
      <c r="B2" s="119"/>
      <c r="C2" s="120">
        <v>0.05</v>
      </c>
      <c r="D2" s="120"/>
      <c r="E2" s="120">
        <v>0.1</v>
      </c>
      <c r="F2" s="120"/>
      <c r="G2" s="121">
        <v>0.15</v>
      </c>
      <c r="H2" s="121"/>
      <c r="I2" s="121">
        <v>0.2</v>
      </c>
      <c r="J2" s="121"/>
      <c r="K2" s="121">
        <v>0.25</v>
      </c>
      <c r="L2" s="121"/>
      <c r="M2" s="121">
        <v>0.3</v>
      </c>
      <c r="N2" s="121"/>
      <c r="O2" s="121">
        <v>0.35</v>
      </c>
      <c r="P2" s="121"/>
      <c r="Q2" s="122">
        <f t="shared" ref="Q2" si="0">C2*G2+E2*K2+O2</f>
        <v>0.38249999999999995</v>
      </c>
      <c r="R2" s="122"/>
      <c r="S2" s="122">
        <f t="shared" ref="S2" si="1">1/(1+EXP(-Q2))</f>
        <v>0.59447593074824012</v>
      </c>
      <c r="T2" s="122"/>
      <c r="U2" s="122">
        <f t="shared" ref="U2" si="2">S2</f>
        <v>0.59447593074824012</v>
      </c>
      <c r="V2" s="122"/>
      <c r="W2" s="121">
        <v>0.35</v>
      </c>
      <c r="X2" s="121"/>
      <c r="Y2" s="122">
        <f t="shared" ref="Y2" si="3">C2*I2+E2*M2+W2</f>
        <v>0.38999999999999996</v>
      </c>
      <c r="Z2" s="122"/>
      <c r="AA2" s="122">
        <f t="shared" ref="AA2" si="4">1/(1+EXP(-Y2))</f>
        <v>0.59628269929678779</v>
      </c>
      <c r="AB2" s="122"/>
      <c r="AC2" s="122">
        <f t="shared" ref="AC2" si="5">AA2</f>
        <v>0.59628269929678779</v>
      </c>
      <c r="AD2" s="122"/>
      <c r="AE2" s="121">
        <v>0.4</v>
      </c>
      <c r="AF2" s="121"/>
      <c r="AG2" s="121">
        <v>0.45</v>
      </c>
      <c r="AH2" s="121"/>
      <c r="AI2" s="121">
        <v>0.5</v>
      </c>
      <c r="AJ2" s="121"/>
      <c r="AK2" s="121">
        <v>0.55000000000000004</v>
      </c>
      <c r="AL2" s="121"/>
      <c r="AM2" s="121">
        <v>0.6</v>
      </c>
      <c r="AN2" s="121"/>
      <c r="AO2" s="122">
        <f t="shared" ref="AO2" si="6">U2*AE2+AC2*AI2+AM2</f>
        <v>1.1359317219476899</v>
      </c>
      <c r="AP2" s="122"/>
      <c r="AQ2" s="122">
        <f t="shared" ref="AQ2" si="7">1/(1+EXP(-AO2))</f>
        <v>0.75693191543993854</v>
      </c>
      <c r="AR2" s="122"/>
      <c r="AS2" s="121">
        <v>0.6</v>
      </c>
      <c r="AT2" s="121"/>
      <c r="AU2" s="122">
        <f>U2*AG2+AC2*AK2+AS2</f>
        <v>1.1954696534499414</v>
      </c>
      <c r="AV2" s="122"/>
      <c r="AW2" s="122">
        <f t="shared" ref="AW2" si="8">1/(1+EXP(-AU2))</f>
        <v>0.76771787980696127</v>
      </c>
      <c r="AX2" s="122"/>
      <c r="AY2" s="122">
        <f t="shared" ref="AY2" si="9">AQ2</f>
        <v>0.75693191543993854</v>
      </c>
      <c r="AZ2" s="122"/>
      <c r="BA2" s="122">
        <f t="shared" ref="BA2" si="10">AW2</f>
        <v>0.76771787980696127</v>
      </c>
      <c r="BB2" s="122"/>
      <c r="BC2" s="120">
        <v>0.01</v>
      </c>
      <c r="BD2" s="120"/>
      <c r="BE2" s="120">
        <v>0.99</v>
      </c>
      <c r="BF2" s="120"/>
      <c r="BG2" s="122">
        <f>(1/2)*(AY2-BC2)^2</f>
        <v>0.27895364315138776</v>
      </c>
      <c r="BH2" s="122"/>
      <c r="BI2" s="122">
        <f t="shared" ref="BI2" si="11">(1/2)*(BA2-BE2)^2</f>
        <v>2.4704670478756258E-2</v>
      </c>
      <c r="BJ2" s="122"/>
      <c r="BK2" s="122">
        <f t="shared" ref="BK2" si="12">BG2+BI2</f>
        <v>0.30365831363014401</v>
      </c>
      <c r="BL2" s="122"/>
      <c r="BM2" s="13"/>
      <c r="BN2" s="123">
        <f t="shared" ref="BN2" si="13" xml:space="preserve"> ( ((AY2 - BC2)*(AY2)*(1-AY2)*AE2) + ((BA2 - BE2)*(BA2)*(1-BA2)*AG2) ) * ( ((U2)*(1-U2)) ) * ( C2 )</f>
        <v>4.4758436563075045E-4</v>
      </c>
      <c r="BO2" s="123"/>
      <c r="BP2" s="123">
        <f t="shared" ref="BP2" si="14" xml:space="preserve"> ( ((AY2 - BC2)*(AY2)*(1-AY2)*AI2) + ((BA2 - BE2)*(BA2)*(1-BA2)*AK2) ) * ( ((AC2)*(1-AC2)) ) * ( C2 )</f>
        <v>5.646445011109482E-4</v>
      </c>
      <c r="BQ2" s="123"/>
      <c r="BR2" s="123">
        <f t="shared" ref="BR2" si="15" xml:space="preserve"> ( ((AY2 - BC2)*(AY2)*(1-AY2)*AE2) + ((BA2 - BE2)*(BA2)*(1-BA2)*AG2) ) * ( ((U2)*(1-U2)) ) * ( E2 )</f>
        <v>8.951687312615009E-4</v>
      </c>
      <c r="BS2" s="123"/>
      <c r="BT2" s="123">
        <f t="shared" ref="BT2" si="16" xml:space="preserve"> ( ((AY2 - BC2)*(AY2)*(1-AY2)*AI2) + ((BA2 - BE2)*(BA2)*(1-BA2)*AK2) ) * ( ((AC2)*(1-AC2)) ) * ( E2 )</f>
        <v>1.1292890022218964E-3</v>
      </c>
      <c r="BU2" s="123"/>
      <c r="BV2" s="123">
        <f t="shared" ref="BV2" si="17" xml:space="preserve"> ( ((AY2 - BC2)*(AY2)*(1-AY2)*AE2) + ((BA2 - BE2)*(BA2)*(1-BA2)*AG2) ) * ( ((S2)*(1-S2)) )</f>
        <v>8.9516873126150084E-3</v>
      </c>
      <c r="BW2" s="123"/>
      <c r="BX2" s="123">
        <f t="shared" ref="BX2" si="18" xml:space="preserve"> ( ((AY2 - BC2)*(AY2)*(1-AY2)*AI2) + ((BA2 - BE2)*(BA2)*(1-BA2)*AK2) ) * ( ((AC2)*(1-AC2)) )</f>
        <v>1.1292890022218963E-2</v>
      </c>
      <c r="BY2" s="123"/>
      <c r="BZ2" s="123">
        <f xml:space="preserve"> (AY2 - BC2) * (AY2 * (1 - AY2)) * U2</f>
        <v>8.1695859862008821E-2</v>
      </c>
      <c r="CA2" s="123"/>
      <c r="CB2" s="123">
        <f t="shared" ref="CB2" si="19" xml:space="preserve"> (BA2 - BE2) * (BA2 * (1 - BA2)) * U2</f>
        <v>-2.3564392220908646E-2</v>
      </c>
      <c r="CC2" s="123"/>
      <c r="CD2" s="123">
        <f t="shared" ref="CD2" si="20" xml:space="preserve"> (AY2 - BC2) * (AY2 * (1 - AY2)) * AC2</f>
        <v>8.1944155045229186E-2</v>
      </c>
      <c r="CE2" s="123"/>
      <c r="CF2" s="123">
        <f t="shared" ref="CF2" si="21" xml:space="preserve"> (BA2 - BE2) * (BA2 * (1 - BA2)) * AC2</f>
        <v>-2.3636010600271443E-2</v>
      </c>
      <c r="CG2" s="123"/>
      <c r="CH2" s="123">
        <f xml:space="preserve"> (AY2 - BC2) * (AY2 * (1 - AY2))</f>
        <v>0.13742500854354509</v>
      </c>
      <c r="CI2" s="123"/>
      <c r="CJ2" s="123">
        <f xml:space="preserve"> (BA2 - BE2) * (BA2 * (1 - BA2))</f>
        <v>-3.9638934062896716E-2</v>
      </c>
      <c r="CK2" s="123"/>
      <c r="CL2" s="17"/>
      <c r="CM2" s="124">
        <f>0.5</f>
        <v>0.5</v>
      </c>
      <c r="CN2" s="124"/>
      <c r="CO2" s="17"/>
      <c r="CP2" s="123">
        <f t="shared" ref="CP2" si="22">G2-CM2*BN2</f>
        <v>0.14977620781718462</v>
      </c>
      <c r="CQ2" s="123"/>
      <c r="CR2" s="123">
        <f t="shared" ref="CR2" si="23">I2-CM2*BP2</f>
        <v>0.19971767774944454</v>
      </c>
      <c r="CS2" s="123"/>
      <c r="CT2" s="123">
        <f t="shared" ref="CT2" si="24">K2-CM2*BR2</f>
        <v>0.24955241563436925</v>
      </c>
      <c r="CU2" s="123"/>
      <c r="CV2" s="123">
        <f t="shared" ref="CV2" si="25">M2-CM2*BT2</f>
        <v>0.29943535549888906</v>
      </c>
      <c r="CW2" s="123"/>
      <c r="CX2" s="123">
        <f t="shared" ref="CX2" si="26">O2-CM2*BV2</f>
        <v>0.34552415634369249</v>
      </c>
      <c r="CY2" s="123"/>
      <c r="CZ2" s="123">
        <f t="shared" ref="CZ2" si="27">W2-CM2*BX2</f>
        <v>0.34435355498889048</v>
      </c>
      <c r="DA2" s="123"/>
      <c r="DB2" s="123">
        <f t="shared" ref="DB2" si="28">AE2-CM2*BZ2</f>
        <v>0.35915207006899563</v>
      </c>
      <c r="DC2" s="123"/>
      <c r="DD2" s="123">
        <f t="shared" ref="DD2" si="29">AG2-CM2*CB2</f>
        <v>0.46178219611045435</v>
      </c>
      <c r="DE2" s="123"/>
      <c r="DF2" s="123">
        <f t="shared" ref="DF2" si="30">AI2-CM2*CD2</f>
        <v>0.45902792247738539</v>
      </c>
      <c r="DG2" s="123"/>
      <c r="DH2" s="123">
        <f t="shared" ref="DH2" si="31">AK2-CM2*CF2</f>
        <v>0.56181800530013581</v>
      </c>
      <c r="DI2" s="123"/>
      <c r="DJ2" s="123">
        <f t="shared" ref="DJ2" si="32">AM2-CM2*CH2</f>
        <v>0.53128749572822742</v>
      </c>
      <c r="DK2" s="123"/>
      <c r="DL2" s="123">
        <f t="shared" ref="DL2" si="33">AS2-CM2*CJ2</f>
        <v>0.6198194670314483</v>
      </c>
      <c r="DM2" s="123"/>
    </row>
    <row r="3" spans="1:117" s="13" customFormat="1" ht="15" thickBot="1" x14ac:dyDescent="0.4"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40"/>
      <c r="CN3" s="40"/>
      <c r="CO3" s="40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</row>
    <row r="4" spans="1:117" s="13" customFormat="1" ht="15" thickBot="1" x14ac:dyDescent="0.4">
      <c r="A4" s="93" t="s">
        <v>130</v>
      </c>
      <c r="B4" s="14" t="s">
        <v>213</v>
      </c>
      <c r="C4" s="120">
        <f>C2</f>
        <v>0.05</v>
      </c>
      <c r="D4" s="120"/>
      <c r="E4" s="120">
        <f>E2</f>
        <v>0.1</v>
      </c>
      <c r="F4" s="120"/>
      <c r="G4" s="121">
        <f>G2</f>
        <v>0.15</v>
      </c>
      <c r="H4" s="121"/>
      <c r="I4" s="121">
        <f>I2</f>
        <v>0.2</v>
      </c>
      <c r="J4" s="121"/>
      <c r="K4" s="121">
        <f>K2</f>
        <v>0.25</v>
      </c>
      <c r="L4" s="121"/>
      <c r="M4" s="121">
        <f>M2</f>
        <v>0.3</v>
      </c>
      <c r="N4" s="121"/>
      <c r="O4" s="121">
        <f>O2</f>
        <v>0.35</v>
      </c>
      <c r="P4" s="121"/>
      <c r="Q4" s="122">
        <f>C4*G4+E4*K4+O4</f>
        <v>0.38249999999999995</v>
      </c>
      <c r="R4" s="122"/>
      <c r="S4" s="122">
        <f t="shared" ref="S4" si="34">1/(1+EXP(-Q4))</f>
        <v>0.59447593074824012</v>
      </c>
      <c r="T4" s="122"/>
      <c r="U4" s="122">
        <f t="shared" ref="U4" si="35">S4</f>
        <v>0.59447593074824012</v>
      </c>
      <c r="V4" s="122"/>
      <c r="W4" s="121">
        <f>W2</f>
        <v>0.35</v>
      </c>
      <c r="X4" s="121"/>
      <c r="Y4" s="122">
        <f t="shared" ref="Y4" si="36">C4*I4+E4*M4+W4</f>
        <v>0.38999999999999996</v>
      </c>
      <c r="Z4" s="122"/>
      <c r="AA4" s="122">
        <f t="shared" ref="AA4" si="37">1/(1+EXP(-Y4))</f>
        <v>0.59628269929678779</v>
      </c>
      <c r="AB4" s="122"/>
      <c r="AC4" s="122">
        <f t="shared" ref="AC4" si="38">AA4</f>
        <v>0.59628269929678779</v>
      </c>
      <c r="AD4" s="122"/>
      <c r="AE4" s="121">
        <f>AE2</f>
        <v>0.4</v>
      </c>
      <c r="AF4" s="121"/>
      <c r="AG4" s="121">
        <f>AG2</f>
        <v>0.45</v>
      </c>
      <c r="AH4" s="121"/>
      <c r="AI4" s="121">
        <f>AI2</f>
        <v>0.5</v>
      </c>
      <c r="AJ4" s="121"/>
      <c r="AK4" s="121">
        <f>AK2</f>
        <v>0.55000000000000004</v>
      </c>
      <c r="AL4" s="121"/>
      <c r="AM4" s="121">
        <f>AM2</f>
        <v>0.6</v>
      </c>
      <c r="AN4" s="121"/>
      <c r="AO4" s="122">
        <f t="shared" ref="AO4" si="39">U4*AE4+AC4*AI4+AM4</f>
        <v>1.1359317219476899</v>
      </c>
      <c r="AP4" s="122"/>
      <c r="AQ4" s="122">
        <f t="shared" ref="AQ4" si="40">1/(1+EXP(-AO4))</f>
        <v>0.75693191543993854</v>
      </c>
      <c r="AR4" s="122"/>
      <c r="AS4" s="121">
        <f>AS2</f>
        <v>0.6</v>
      </c>
      <c r="AT4" s="121"/>
      <c r="AU4" s="122">
        <f>U4*AG4+AC4*AK4+AS4</f>
        <v>1.1954696534499414</v>
      </c>
      <c r="AV4" s="122"/>
      <c r="AW4" s="122">
        <f t="shared" ref="AW4" si="41">1/(1+EXP(-AU4))</f>
        <v>0.76771787980696127</v>
      </c>
      <c r="AX4" s="122"/>
      <c r="AY4" s="122">
        <f t="shared" ref="AY4" si="42">AQ4</f>
        <v>0.75693191543993854</v>
      </c>
      <c r="AZ4" s="122"/>
      <c r="BA4" s="122">
        <f t="shared" ref="BA4" si="43">AW4</f>
        <v>0.76771787980696127</v>
      </c>
      <c r="BB4" s="122"/>
      <c r="BC4" s="120">
        <f>BC2</f>
        <v>0.01</v>
      </c>
      <c r="BD4" s="120"/>
      <c r="BE4" s="120">
        <f>BE2</f>
        <v>0.99</v>
      </c>
      <c r="BF4" s="120"/>
      <c r="BG4" s="136">
        <f>(1/2)*(AY4-BC4)^2</f>
        <v>0.27895364315138776</v>
      </c>
      <c r="BH4" s="137"/>
      <c r="BI4" s="136">
        <f t="shared" ref="BI4" si="44">(1/2)*(BA4-BE4)^2</f>
        <v>2.4704670478756258E-2</v>
      </c>
      <c r="BJ4" s="137"/>
      <c r="BK4" s="136">
        <f t="shared" ref="BK4" si="45">BG4+BI4</f>
        <v>0.30365831363014401</v>
      </c>
      <c r="BL4" s="137"/>
      <c r="BN4" s="131">
        <f t="shared" ref="BN4" si="46" xml:space="preserve"> ( ((AY4 - BC4)*(AY4)*(1-AY4)*AE4) + ((BA4 - BE4)*(BA4)*(1-BA4)*AG4) ) * ( ((U4)*(1-U4)) ) * ( C4 )</f>
        <v>4.4758436563075045E-4</v>
      </c>
      <c r="BO4" s="131"/>
      <c r="BP4" s="131">
        <f t="shared" ref="BP4" si="47" xml:space="preserve"> ( ((AY4 - BC4)*(AY4)*(1-AY4)*AI4) + ((BA4 - BE4)*(BA4)*(1-BA4)*AK4) ) * ( ((AC4)*(1-AC4)) ) * ( C4 )</f>
        <v>5.646445011109482E-4</v>
      </c>
      <c r="BQ4" s="131"/>
      <c r="BR4" s="131">
        <f t="shared" ref="BR4" si="48" xml:space="preserve"> ( ((AY4 - BC4)*(AY4)*(1-AY4)*AE4) + ((BA4 - BE4)*(BA4)*(1-BA4)*AG4) ) * ( ((U4)*(1-U4)) ) * ( E4 )</f>
        <v>8.951687312615009E-4</v>
      </c>
      <c r="BS4" s="131"/>
      <c r="BT4" s="131">
        <f t="shared" ref="BT4" si="49" xml:space="preserve"> ( ((AY4 - BC4)*(AY4)*(1-AY4)*AI4) + ((BA4 - BE4)*(BA4)*(1-BA4)*AK4) ) * ( ((AC4)*(1-AC4)) ) * ( E4 )</f>
        <v>1.1292890022218964E-3</v>
      </c>
      <c r="BU4" s="131"/>
      <c r="BV4" s="131">
        <f t="shared" ref="BV4" si="50" xml:space="preserve"> ( ((AY4 - BC4)*(AY4)*(1-AY4)*AE4) + ((BA4 - BE4)*(BA4)*(1-BA4)*AG4) ) * ( ((S4)*(1-S4)) )</f>
        <v>8.9516873126150084E-3</v>
      </c>
      <c r="BW4" s="131"/>
      <c r="BX4" s="131">
        <f t="shared" ref="BX4" si="51" xml:space="preserve"> ( ((AY4 - BC4)*(AY4)*(1-AY4)*AI4) + ((BA4 - BE4)*(BA4)*(1-BA4)*AK4) ) * ( ((AC4)*(1-AC4)) )</f>
        <v>1.1292890022218963E-2</v>
      </c>
      <c r="BY4" s="131"/>
      <c r="BZ4" s="131">
        <f xml:space="preserve"> (AY4 - BC4) * (AY4 * (1 - AY4)) * U4</f>
        <v>8.1695859862008821E-2</v>
      </c>
      <c r="CA4" s="131"/>
      <c r="CB4" s="131">
        <f t="shared" ref="CB4" si="52" xml:space="preserve"> (BA4 - BE4) * (BA4 * (1 - BA4)) * U4</f>
        <v>-2.3564392220908646E-2</v>
      </c>
      <c r="CC4" s="131"/>
      <c r="CD4" s="131">
        <f t="shared" ref="CD4" si="53" xml:space="preserve"> (AY4 - BC4) * (AY4 * (1 - AY4)) * AC4</f>
        <v>8.1944155045229186E-2</v>
      </c>
      <c r="CE4" s="131"/>
      <c r="CF4" s="131">
        <f t="shared" ref="CF4" si="54" xml:space="preserve"> (BA4 - BE4) * (BA4 * (1 - BA4)) * AC4</f>
        <v>-2.3636010600271443E-2</v>
      </c>
      <c r="CG4" s="131"/>
      <c r="CH4" s="131">
        <f xml:space="preserve"> (AY4 - BC4) * (AY4 * (1 - AY4))</f>
        <v>0.13742500854354509</v>
      </c>
      <c r="CI4" s="131"/>
      <c r="CJ4" s="131">
        <f xml:space="preserve"> (BA4 - BE4) * (BA4 * (1 - BA4))</f>
        <v>-3.9638934062896716E-2</v>
      </c>
      <c r="CK4" s="131"/>
      <c r="CL4" s="15"/>
      <c r="CM4" s="47"/>
      <c r="CN4" s="47"/>
      <c r="CO4" s="47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</row>
    <row r="5" spans="1:117" s="13" customFormat="1" x14ac:dyDescent="0.35">
      <c r="A5" s="93"/>
      <c r="B5" s="14" t="s">
        <v>215</v>
      </c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N5" s="132" t="str">
        <f>IF(BN4&lt;0.000001,"PROCHE DE 0","PAS PROCHE DE 0")</f>
        <v>PAS PROCHE DE 0</v>
      </c>
      <c r="BO5" s="132"/>
      <c r="BP5" s="132" t="str">
        <f>IF(BP4&lt;0.000001,"PROCHE DE 0","PAS PROCHE DE 0")</f>
        <v>PAS PROCHE DE 0</v>
      </c>
      <c r="BQ5" s="132"/>
      <c r="BR5" s="132" t="str">
        <f>IF(BR4&lt;0.000001,"PROCHE DE 0","PAS PROCHE DE 0")</f>
        <v>PAS PROCHE DE 0</v>
      </c>
      <c r="BS5" s="132"/>
      <c r="BT5" s="132" t="str">
        <f>IF(BT4&lt;0.000001,"PROCHE DE 0","PAS PROCHE DE 0")</f>
        <v>PAS PROCHE DE 0</v>
      </c>
      <c r="BU5" s="132"/>
      <c r="BV5" s="132" t="str">
        <f>IF(BV4&lt;0.000001,"PROCHE DE 0","PAS PROCHE DE 0")</f>
        <v>PAS PROCHE DE 0</v>
      </c>
      <c r="BW5" s="132"/>
      <c r="BX5" s="132" t="str">
        <f>IF(BX4&lt;0.000001,"PROCHE DE 0","PAS PROCHE DE 0")</f>
        <v>PAS PROCHE DE 0</v>
      </c>
      <c r="BY5" s="132"/>
      <c r="BZ5" s="132" t="str">
        <f>IF(BZ4&lt;0.000001,"PROCHE DE 0","PAS PROCHE DE 0")</f>
        <v>PAS PROCHE DE 0</v>
      </c>
      <c r="CA5" s="132"/>
      <c r="CB5" s="132" t="str">
        <f>IF(CB4&lt;0.000001,"PROCHE DE 0","PAS PROCHE DE 0")</f>
        <v>PROCHE DE 0</v>
      </c>
      <c r="CC5" s="132"/>
      <c r="CD5" s="132" t="str">
        <f>IF(CD4&lt;0.000001,"PROCHE DE 0","PAS PROCHE DE 0")</f>
        <v>PAS PROCHE DE 0</v>
      </c>
      <c r="CE5" s="132"/>
      <c r="CF5" s="132" t="str">
        <f>IF(CF4&lt;0.000001,"PROCHE DE 0","PAS PROCHE DE 0")</f>
        <v>PROCHE DE 0</v>
      </c>
      <c r="CG5" s="132"/>
      <c r="CH5" s="132" t="str">
        <f>IF(CH4&lt;0.000001,"PROCHE DE 0","PAS PROCHE DE 0")</f>
        <v>PAS PROCHE DE 0</v>
      </c>
      <c r="CI5" s="132"/>
      <c r="CJ5" s="132" t="str">
        <f>IF(CJ4&lt;0.000001,"PROCHE DE 0","PAS PROCHE DE 0")</f>
        <v>PROCHE DE 0</v>
      </c>
      <c r="CK5" s="132"/>
      <c r="CL5" s="15"/>
      <c r="CM5" s="47"/>
      <c r="CN5" s="47"/>
      <c r="CO5" s="47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</row>
    <row r="6" spans="1:117" s="13" customFormat="1" ht="15" thickBot="1" x14ac:dyDescent="0.4">
      <c r="A6" s="93"/>
      <c r="B6" s="14" t="s">
        <v>214</v>
      </c>
      <c r="C6" s="120">
        <f>C4</f>
        <v>0.05</v>
      </c>
      <c r="D6" s="120"/>
      <c r="E6" s="120">
        <f>E4</f>
        <v>0.1</v>
      </c>
      <c r="F6" s="120"/>
      <c r="G6" s="121">
        <f>G4</f>
        <v>0.15</v>
      </c>
      <c r="H6" s="121"/>
      <c r="I6" s="121">
        <f>I4</f>
        <v>0.2</v>
      </c>
      <c r="J6" s="121"/>
      <c r="K6" s="121">
        <f>K4</f>
        <v>0.25</v>
      </c>
      <c r="L6" s="121"/>
      <c r="M6" s="121">
        <f>M4</f>
        <v>0.3</v>
      </c>
      <c r="N6" s="121"/>
      <c r="O6" s="121">
        <f>O4</f>
        <v>0.35</v>
      </c>
      <c r="P6" s="121"/>
      <c r="Q6" s="122">
        <f>C6*G6+E6*K6+O6</f>
        <v>0.38249999999999995</v>
      </c>
      <c r="R6" s="122"/>
      <c r="S6" s="122">
        <f t="shared" ref="S6" si="55">1/(1+EXP(-Q6))</f>
        <v>0.59447593074824012</v>
      </c>
      <c r="T6" s="122"/>
      <c r="U6" s="122">
        <f t="shared" ref="U6" si="56">S6</f>
        <v>0.59447593074824012</v>
      </c>
      <c r="V6" s="122"/>
      <c r="W6" s="121">
        <f>W4</f>
        <v>0.35</v>
      </c>
      <c r="X6" s="121"/>
      <c r="Y6" s="122">
        <f t="shared" ref="Y6" si="57">C6*I6+E6*M6+W6</f>
        <v>0.38999999999999996</v>
      </c>
      <c r="Z6" s="122"/>
      <c r="AA6" s="122">
        <f t="shared" ref="AA6" si="58">1/(1+EXP(-Y6))</f>
        <v>0.59628269929678779</v>
      </c>
      <c r="AB6" s="122"/>
      <c r="AC6" s="122">
        <f t="shared" ref="AC6" si="59">AA6</f>
        <v>0.59628269929678779</v>
      </c>
      <c r="AD6" s="122"/>
      <c r="AE6" s="121">
        <f>AE4</f>
        <v>0.4</v>
      </c>
      <c r="AF6" s="121"/>
      <c r="AG6" s="121">
        <f>AG4</f>
        <v>0.45</v>
      </c>
      <c r="AH6" s="121"/>
      <c r="AI6" s="121">
        <f>AI4</f>
        <v>0.5</v>
      </c>
      <c r="AJ6" s="121"/>
      <c r="AK6" s="121">
        <f>AK4</f>
        <v>0.55000000000000004</v>
      </c>
      <c r="AL6" s="121"/>
      <c r="AM6" s="121">
        <f>AM4</f>
        <v>0.6</v>
      </c>
      <c r="AN6" s="121"/>
      <c r="AO6" s="122">
        <f t="shared" ref="AO6" si="60">U6*AE6+AC6*AI6+AM6</f>
        <v>1.1359317219476899</v>
      </c>
      <c r="AP6" s="122"/>
      <c r="AQ6" s="122">
        <f t="shared" ref="AQ6" si="61">1/(1+EXP(-AO6))</f>
        <v>0.75693191543993854</v>
      </c>
      <c r="AR6" s="122"/>
      <c r="AS6" s="121">
        <f>AS4</f>
        <v>0.6</v>
      </c>
      <c r="AT6" s="121"/>
      <c r="AU6" s="122">
        <f>U6*AG6+AC6*AK6+AS6</f>
        <v>1.1954696534499414</v>
      </c>
      <c r="AV6" s="122"/>
      <c r="AW6" s="122">
        <f t="shared" ref="AW6" si="62">1/(1+EXP(-AU6))</f>
        <v>0.76771787980696127</v>
      </c>
      <c r="AX6" s="122"/>
      <c r="AY6" s="122">
        <f t="shared" ref="AY6" si="63">AQ6</f>
        <v>0.75693191543993854</v>
      </c>
      <c r="AZ6" s="122"/>
      <c r="BA6" s="122">
        <f>AW6</f>
        <v>0.76771787980696127</v>
      </c>
      <c r="BB6" s="122"/>
      <c r="BC6" s="120">
        <f>BC4</f>
        <v>0.01</v>
      </c>
      <c r="BD6" s="120"/>
      <c r="BE6" s="120">
        <f>BE4</f>
        <v>0.99</v>
      </c>
      <c r="BF6" s="120"/>
      <c r="BG6" s="122">
        <f>(1/2)*(AY6-BC6)^2</f>
        <v>0.27895364315138776</v>
      </c>
      <c r="BH6" s="122"/>
      <c r="BI6" s="122">
        <f t="shared" ref="BI6" si="64">(1/2)*(BA6-BE6)^2</f>
        <v>2.4704670478756258E-2</v>
      </c>
      <c r="BJ6" s="122"/>
      <c r="BK6" s="122">
        <f t="shared" ref="BK6" si="65">BG6+BI6</f>
        <v>0.30365831363014401</v>
      </c>
      <c r="BL6" s="122"/>
      <c r="BN6" s="142">
        <f t="shared" ref="BN6" si="66" xml:space="preserve"> ( ((AY6 - BC6)*(AY6)*(1-AY6)*AE6) + ((BA6 - BE6)*(BA6)*(1-BA6)*AG6) ) * ( ((U6)*(1-U6)) ) * ( C6 )</f>
        <v>4.4758436563075045E-4</v>
      </c>
      <c r="BO6" s="142"/>
      <c r="BP6" s="142">
        <f t="shared" ref="BP6" si="67" xml:space="preserve"> ( ((AY6 - BC6)*(AY6)*(1-AY6)*AI6) + ((BA6 - BE6)*(BA6)*(1-BA6)*AK6) ) * ( ((AC6)*(1-AC6)) ) * ( C6 )</f>
        <v>5.646445011109482E-4</v>
      </c>
      <c r="BQ6" s="142"/>
      <c r="BR6" s="142">
        <f t="shared" ref="BR6" si="68" xml:space="preserve"> ( ((AY6 - BC6)*(AY6)*(1-AY6)*AE6) + ((BA6 - BE6)*(BA6)*(1-BA6)*AG6) ) * ( ((U6)*(1-U6)) ) * ( E6 )</f>
        <v>8.951687312615009E-4</v>
      </c>
      <c r="BS6" s="142"/>
      <c r="BT6" s="142">
        <f t="shared" ref="BT6" si="69" xml:space="preserve"> ( ((AY6 - BC6)*(AY6)*(1-AY6)*AI6) + ((BA6 - BE6)*(BA6)*(1-BA6)*AK6) ) * ( ((AC6)*(1-AC6)) ) * ( E6 )</f>
        <v>1.1292890022218964E-3</v>
      </c>
      <c r="BU6" s="142"/>
      <c r="BV6" s="142">
        <f t="shared" ref="BV6" si="70" xml:space="preserve"> ( ((AY6 - BC6)*(AY6)*(1-AY6)*AE6) + ((BA6 - BE6)*(BA6)*(1-BA6)*AG6) ) * ( ((S6)*(1-S6)) )</f>
        <v>8.9516873126150084E-3</v>
      </c>
      <c r="BW6" s="142"/>
      <c r="BX6" s="142">
        <f t="shared" ref="BX6" si="71" xml:space="preserve"> ( ((AY6 - BC6)*(AY6)*(1-AY6)*AI6) + ((BA6 - BE6)*(BA6)*(1-BA6)*AK6) ) * ( ((AC6)*(1-AC6)) )</f>
        <v>1.1292890022218963E-2</v>
      </c>
      <c r="BY6" s="142"/>
      <c r="BZ6" s="142">
        <f xml:space="preserve"> (AY6 - BC6) * (AY6 * (1 - AY6)) * U6</f>
        <v>8.1695859862008821E-2</v>
      </c>
      <c r="CA6" s="142"/>
      <c r="CB6" s="142">
        <f t="shared" ref="CB6" si="72" xml:space="preserve"> (BA6 - BE6) * (BA6 * (1 - BA6)) * U6</f>
        <v>-2.3564392220908646E-2</v>
      </c>
      <c r="CC6" s="142"/>
      <c r="CD6" s="142">
        <f t="shared" ref="CD6" si="73" xml:space="preserve"> (AY6 - BC6) * (AY6 * (1 - AY6)) * AC6</f>
        <v>8.1944155045229186E-2</v>
      </c>
      <c r="CE6" s="142"/>
      <c r="CF6" s="142">
        <f t="shared" ref="CF6" si="74" xml:space="preserve"> (BA6 - BE6) * (BA6 * (1 - BA6)) * AC6</f>
        <v>-2.3636010600271443E-2</v>
      </c>
      <c r="CG6" s="142"/>
      <c r="CH6" s="142">
        <f xml:space="preserve"> (AY6 - BC6) * (AY6 * (1 - AY6))</f>
        <v>0.13742500854354509</v>
      </c>
      <c r="CI6" s="142"/>
      <c r="CJ6" s="142">
        <f xml:space="preserve"> (BA6 - BE6) * (BA6 * (1 - BA6))</f>
        <v>-3.9638934062896716E-2</v>
      </c>
      <c r="CK6" s="142"/>
      <c r="CL6" s="15"/>
      <c r="CM6" s="104">
        <f>CM2</f>
        <v>0.5</v>
      </c>
      <c r="CN6" s="104"/>
      <c r="CO6" s="47"/>
      <c r="CP6" s="131">
        <f t="shared" ref="CP6" si="75">G6-CM6*BN6</f>
        <v>0.14977620781718462</v>
      </c>
      <c r="CQ6" s="131"/>
      <c r="CR6" s="131">
        <f t="shared" ref="CR6" si="76">I6-CM6*BP6</f>
        <v>0.19971767774944454</v>
      </c>
      <c r="CS6" s="131"/>
      <c r="CT6" s="131">
        <f t="shared" ref="CT6" si="77">K6-CM6*BR6</f>
        <v>0.24955241563436925</v>
      </c>
      <c r="CU6" s="131"/>
      <c r="CV6" s="131">
        <f t="shared" ref="CV6" si="78">M6-CM6*BT6</f>
        <v>0.29943535549888906</v>
      </c>
      <c r="CW6" s="131"/>
      <c r="CX6" s="131">
        <f t="shared" ref="CX6" si="79">O6-CM6*BV6</f>
        <v>0.34552415634369249</v>
      </c>
      <c r="CY6" s="131"/>
      <c r="CZ6" s="131">
        <f t="shared" ref="CZ6" si="80">W6-CM6*BX6</f>
        <v>0.34435355498889048</v>
      </c>
      <c r="DA6" s="131"/>
      <c r="DB6" s="131">
        <f t="shared" ref="DB6" si="81">AE6-CM6*BZ6</f>
        <v>0.35915207006899563</v>
      </c>
      <c r="DC6" s="131"/>
      <c r="DD6" s="131">
        <f t="shared" ref="DD6" si="82">AG6-CM6*CB6</f>
        <v>0.46178219611045435</v>
      </c>
      <c r="DE6" s="131"/>
      <c r="DF6" s="131">
        <f t="shared" ref="DF6" si="83">AI6-CM6*CD6</f>
        <v>0.45902792247738539</v>
      </c>
      <c r="DG6" s="131"/>
      <c r="DH6" s="131">
        <f t="shared" ref="DH6" si="84">AK6-CM6*CF6</f>
        <v>0.56181800530013581</v>
      </c>
      <c r="DI6" s="131"/>
      <c r="DJ6" s="131">
        <f t="shared" ref="DJ6" si="85">AM6-CM6*CH6</f>
        <v>0.53128749572822742</v>
      </c>
      <c r="DK6" s="131"/>
      <c r="DL6" s="131">
        <f t="shared" ref="DL6" si="86">AS6-CM6*CJ6</f>
        <v>0.6198194670314483</v>
      </c>
      <c r="DM6" s="131"/>
    </row>
    <row r="7" spans="1:117" s="13" customFormat="1" ht="15" thickBot="1" x14ac:dyDescent="0.4">
      <c r="A7" s="93"/>
      <c r="B7" s="14" t="s">
        <v>216</v>
      </c>
      <c r="C7" s="120">
        <f>C6</f>
        <v>0.05</v>
      </c>
      <c r="D7" s="120"/>
      <c r="E7" s="120">
        <f>E6</f>
        <v>0.1</v>
      </c>
      <c r="F7" s="120"/>
      <c r="G7" s="131">
        <f>CP6</f>
        <v>0.14977620781718462</v>
      </c>
      <c r="H7" s="131"/>
      <c r="I7" s="131">
        <f>CR6</f>
        <v>0.19971767774944454</v>
      </c>
      <c r="J7" s="131"/>
      <c r="K7" s="131">
        <f>CT6</f>
        <v>0.24955241563436925</v>
      </c>
      <c r="L7" s="131"/>
      <c r="M7" s="131">
        <f>CV6</f>
        <v>0.29943535549888906</v>
      </c>
      <c r="N7" s="131"/>
      <c r="O7" s="131">
        <f>CX6</f>
        <v>0.34552415634369249</v>
      </c>
      <c r="P7" s="131"/>
      <c r="Q7" s="122">
        <f>C7*G7+E7*K7+O7</f>
        <v>0.37796820829798866</v>
      </c>
      <c r="R7" s="122"/>
      <c r="S7" s="122">
        <f t="shared" ref="S7" si="87">1/(1+EXP(-Q7))</f>
        <v>0.5933829661656348</v>
      </c>
      <c r="T7" s="122"/>
      <c r="U7" s="122">
        <f t="shared" ref="U7" si="88">S7</f>
        <v>0.5933829661656348</v>
      </c>
      <c r="V7" s="122"/>
      <c r="W7" s="131">
        <f>CZ6</f>
        <v>0.34435355498889048</v>
      </c>
      <c r="X7" s="131"/>
      <c r="Y7" s="122">
        <f t="shared" ref="Y7" si="89">C7*I7+E7*M7+W7</f>
        <v>0.38428297442625159</v>
      </c>
      <c r="Z7" s="122"/>
      <c r="AA7" s="122">
        <f t="shared" ref="AA7" si="90">1/(1+EXP(-Y7))</f>
        <v>0.59490568755171258</v>
      </c>
      <c r="AB7" s="122"/>
      <c r="AC7" s="122">
        <f t="shared" ref="AC7" si="91">AA7</f>
        <v>0.59490568755171258</v>
      </c>
      <c r="AD7" s="122"/>
      <c r="AE7" s="131">
        <f>DB6</f>
        <v>0.35915207006899563</v>
      </c>
      <c r="AF7" s="131"/>
      <c r="AG7" s="131">
        <f>DD6</f>
        <v>0.46178219611045435</v>
      </c>
      <c r="AH7" s="131"/>
      <c r="AI7" s="131">
        <f>DF6</f>
        <v>0.45902792247738539</v>
      </c>
      <c r="AJ7" s="131"/>
      <c r="AK7" s="131">
        <f>DH6</f>
        <v>0.56181800530013581</v>
      </c>
      <c r="AL7" s="131"/>
      <c r="AM7" s="131">
        <f>DJ6</f>
        <v>0.53128749572822742</v>
      </c>
      <c r="AN7" s="131"/>
      <c r="AO7" s="122">
        <f t="shared" ref="AO7" si="92">U7*AE7+AC7*AI7+AM7</f>
        <v>1.0174805381971392</v>
      </c>
      <c r="AP7" s="122"/>
      <c r="AQ7" s="122">
        <f t="shared" ref="AQ7" si="93">1/(1+EXP(-AO7))</f>
        <v>0.73448154840481772</v>
      </c>
      <c r="AR7" s="122"/>
      <c r="AS7" s="131">
        <f>DL6</f>
        <v>0.6198194670314483</v>
      </c>
      <c r="AT7" s="131"/>
      <c r="AU7" s="122">
        <f>U7*AG7+AC7*AK7+AS7</f>
        <v>1.2280618830039596</v>
      </c>
      <c r="AV7" s="122"/>
      <c r="AW7" s="122">
        <f t="shared" ref="AW7" si="94">1/(1+EXP(-AU7))</f>
        <v>0.77347917845717029</v>
      </c>
      <c r="AX7" s="122"/>
      <c r="AY7" s="122">
        <f t="shared" ref="AY7" si="95">AQ7</f>
        <v>0.73448154840481772</v>
      </c>
      <c r="AZ7" s="122"/>
      <c r="BA7" s="122">
        <f>AW7</f>
        <v>0.77347917845717029</v>
      </c>
      <c r="BB7" s="122"/>
      <c r="BC7" s="120">
        <f>BC6</f>
        <v>0.01</v>
      </c>
      <c r="BD7" s="120"/>
      <c r="BE7" s="120">
        <f>BE6</f>
        <v>0.99</v>
      </c>
      <c r="BF7" s="120"/>
      <c r="BG7" s="136">
        <f>(1/2)*(AY7-BC7)^2</f>
        <v>0.26243675698952112</v>
      </c>
      <c r="BH7" s="137"/>
      <c r="BI7" s="136">
        <f t="shared" ref="BI7" si="96">(1/2)*(BA7-BE7)^2</f>
        <v>2.3440633080790953E-2</v>
      </c>
      <c r="BJ7" s="137"/>
      <c r="BK7" s="136">
        <f t="shared" ref="BK7" si="97">BG7+BI7</f>
        <v>0.2858773900703121</v>
      </c>
      <c r="BL7" s="137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47"/>
      <c r="CN7" s="47"/>
      <c r="CO7" s="47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</row>
    <row r="8" spans="1:117" s="13" customFormat="1" x14ac:dyDescent="0.35">
      <c r="A8" s="93"/>
      <c r="B8" s="14" t="s">
        <v>217</v>
      </c>
      <c r="BG8" s="143" t="str">
        <f>IF(BG7&lt;BG4,"OUI, ça a baissé","NON, ça n'a pas baissé")</f>
        <v>OUI, ça a baissé</v>
      </c>
      <c r="BH8" s="143"/>
      <c r="BI8" s="143" t="str">
        <f>IF(BI7&lt;BI4,"OUI, ça a baissé","NON, ça n'a pas baissé")</f>
        <v>OUI, ça a baissé</v>
      </c>
      <c r="BJ8" s="143"/>
      <c r="BK8" s="143" t="str">
        <f>IF(BK7&lt;BK4,"OUI, ça a baissé","NON, ça n'a pas baissé")</f>
        <v>OUI, ça a baissé</v>
      </c>
      <c r="BL8" s="143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</row>
    <row r="9" spans="1:117" s="13" customFormat="1" ht="15" thickBot="1" x14ac:dyDescent="0.4"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47"/>
      <c r="CN9" s="47"/>
      <c r="CO9" s="47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</row>
    <row r="10" spans="1:117" s="13" customFormat="1" ht="15" thickBot="1" x14ac:dyDescent="0.4">
      <c r="A10" s="93" t="s">
        <v>131</v>
      </c>
      <c r="B10" s="14" t="s">
        <v>213</v>
      </c>
      <c r="C10" s="120">
        <f>C7</f>
        <v>0.05</v>
      </c>
      <c r="D10" s="120"/>
      <c r="E10" s="120">
        <f>E7</f>
        <v>0.1</v>
      </c>
      <c r="F10" s="120"/>
      <c r="G10" s="121">
        <f>G7</f>
        <v>0.14977620781718462</v>
      </c>
      <c r="H10" s="121"/>
      <c r="I10" s="121">
        <f>I7</f>
        <v>0.19971767774944454</v>
      </c>
      <c r="J10" s="121"/>
      <c r="K10" s="121">
        <f>K7</f>
        <v>0.24955241563436925</v>
      </c>
      <c r="L10" s="121"/>
      <c r="M10" s="121">
        <f>M7</f>
        <v>0.29943535549888906</v>
      </c>
      <c r="N10" s="121"/>
      <c r="O10" s="121">
        <f>O7</f>
        <v>0.34552415634369249</v>
      </c>
      <c r="P10" s="121"/>
      <c r="Q10" s="122">
        <f>C10*G10+E10*K10+O10</f>
        <v>0.37796820829798866</v>
      </c>
      <c r="R10" s="122"/>
      <c r="S10" s="122">
        <f t="shared" ref="S10" si="98">1/(1+EXP(-Q10))</f>
        <v>0.5933829661656348</v>
      </c>
      <c r="T10" s="122"/>
      <c r="U10" s="122">
        <f t="shared" ref="U10" si="99">S10</f>
        <v>0.5933829661656348</v>
      </c>
      <c r="V10" s="122"/>
      <c r="W10" s="121">
        <f>W7</f>
        <v>0.34435355498889048</v>
      </c>
      <c r="X10" s="121"/>
      <c r="Y10" s="122">
        <f t="shared" ref="Y10" si="100">C10*I10+E10*M10+W10</f>
        <v>0.38428297442625159</v>
      </c>
      <c r="Z10" s="122"/>
      <c r="AA10" s="122">
        <f t="shared" ref="AA10" si="101">1/(1+EXP(-Y10))</f>
        <v>0.59490568755171258</v>
      </c>
      <c r="AB10" s="122"/>
      <c r="AC10" s="122">
        <f t="shared" ref="AC10" si="102">AA10</f>
        <v>0.59490568755171258</v>
      </c>
      <c r="AD10" s="122"/>
      <c r="AE10" s="121">
        <f>AE7</f>
        <v>0.35915207006899563</v>
      </c>
      <c r="AF10" s="121"/>
      <c r="AG10" s="121">
        <f>AG7</f>
        <v>0.46178219611045435</v>
      </c>
      <c r="AH10" s="121"/>
      <c r="AI10" s="121">
        <f>AI7</f>
        <v>0.45902792247738539</v>
      </c>
      <c r="AJ10" s="121"/>
      <c r="AK10" s="121">
        <f>AK7</f>
        <v>0.56181800530013581</v>
      </c>
      <c r="AL10" s="121"/>
      <c r="AM10" s="121">
        <f>AM7</f>
        <v>0.53128749572822742</v>
      </c>
      <c r="AN10" s="121"/>
      <c r="AO10" s="122">
        <f t="shared" ref="AO10" si="103">U10*AE10+AC10*AI10+AM10</f>
        <v>1.0174805381971392</v>
      </c>
      <c r="AP10" s="122"/>
      <c r="AQ10" s="122">
        <f t="shared" ref="AQ10" si="104">1/(1+EXP(-AO10))</f>
        <v>0.73448154840481772</v>
      </c>
      <c r="AR10" s="122"/>
      <c r="AS10" s="121">
        <f>AS7</f>
        <v>0.6198194670314483</v>
      </c>
      <c r="AT10" s="121"/>
      <c r="AU10" s="122">
        <f>U10*AG10+AC10*AK10+AS10</f>
        <v>1.2280618830039596</v>
      </c>
      <c r="AV10" s="122"/>
      <c r="AW10" s="122">
        <f t="shared" ref="AW10" si="105">1/(1+EXP(-AU10))</f>
        <v>0.77347917845717029</v>
      </c>
      <c r="AX10" s="122"/>
      <c r="AY10" s="122">
        <f t="shared" ref="AY10" si="106">AQ10</f>
        <v>0.73448154840481772</v>
      </c>
      <c r="AZ10" s="122"/>
      <c r="BA10" s="122">
        <f t="shared" ref="BA10" si="107">AW10</f>
        <v>0.77347917845717029</v>
      </c>
      <c r="BB10" s="122"/>
      <c r="BC10" s="120">
        <f>BC7</f>
        <v>0.01</v>
      </c>
      <c r="BD10" s="120"/>
      <c r="BE10" s="120">
        <f>BE7</f>
        <v>0.99</v>
      </c>
      <c r="BF10" s="120"/>
      <c r="BG10" s="136">
        <f>(1/2)*(AY10-BC10)^2</f>
        <v>0.26243675698952112</v>
      </c>
      <c r="BH10" s="137"/>
      <c r="BI10" s="136">
        <f t="shared" ref="BI10" si="108">(1/2)*(BA10-BE10)^2</f>
        <v>2.3440633080790953E-2</v>
      </c>
      <c r="BJ10" s="137"/>
      <c r="BK10" s="136">
        <f t="shared" ref="BK10" si="109">BG10+BI10</f>
        <v>0.2858773900703121</v>
      </c>
      <c r="BL10" s="137"/>
      <c r="BN10" s="131">
        <f t="shared" ref="BN10" si="110" xml:space="preserve"> ( ((AY10 - BC10)*(AY10)*(1-AY10)*AE10) + ((BA10 - BE10)*(BA10)*(1-BA10)*AG10) ) * ( ((U10)*(1-U10)) ) * ( C10 )</f>
        <v>4.0082862399458939E-4</v>
      </c>
      <c r="BO10" s="131"/>
      <c r="BP10" s="131">
        <f t="shared" ref="BP10" si="111" xml:space="preserve"> ( ((AY10 - BC10)*(AY10)*(1-AY10)*AI10) + ((BA10 - BE10)*(BA10)*(1-BA10)*AK10) ) * ( ((AC10)*(1-AC10)) ) * ( C10 )</f>
        <v>5.2465865646558307E-4</v>
      </c>
      <c r="BQ10" s="131"/>
      <c r="BR10" s="131">
        <f t="shared" ref="BR10" si="112" xml:space="preserve"> ( ((AY10 - BC10)*(AY10)*(1-AY10)*AE10) + ((BA10 - BE10)*(BA10)*(1-BA10)*AG10) ) * ( ((U10)*(1-U10)) ) * ( E10 )</f>
        <v>8.0165724798917878E-4</v>
      </c>
      <c r="BS10" s="131"/>
      <c r="BT10" s="131">
        <f t="shared" ref="BT10" si="113" xml:space="preserve"> ( ((AY10 - BC10)*(AY10)*(1-AY10)*AI10) + ((BA10 - BE10)*(BA10)*(1-BA10)*AK10) ) * ( ((AC10)*(1-AC10)) ) * ( E10 )</f>
        <v>1.0493173129311661E-3</v>
      </c>
      <c r="BU10" s="131"/>
      <c r="BV10" s="131">
        <f t="shared" ref="BV10" si="114" xml:space="preserve"> ( ((AY10 - BC10)*(AY10)*(1-AY10)*AE10) + ((BA10 - BE10)*(BA10)*(1-BA10)*AG10) ) * ( ((S10)*(1-S10)) )</f>
        <v>8.0165724798917874E-3</v>
      </c>
      <c r="BW10" s="131"/>
      <c r="BX10" s="131">
        <f t="shared" ref="BX10" si="115" xml:space="preserve"> ( ((AY10 - BC10)*(AY10)*(1-AY10)*AI10) + ((BA10 - BE10)*(BA10)*(1-BA10)*AK10) ) * ( ((AC10)*(1-AC10)) )</f>
        <v>1.049317312931166E-2</v>
      </c>
      <c r="BY10" s="131"/>
      <c r="BZ10" s="131">
        <f xml:space="preserve"> (AY10 - BC10) * (AY10 * (1 - AY10)) * U10</f>
        <v>8.383743852894622E-2</v>
      </c>
      <c r="CA10" s="131"/>
      <c r="CB10" s="131">
        <f t="shared" ref="CB10" si="116" xml:space="preserve"> (BA10 - BE10) * (BA10 * (1 - BA10)) * U10</f>
        <v>-2.251082940533285E-2</v>
      </c>
      <c r="CC10" s="131"/>
      <c r="CD10" s="131">
        <f t="shared" ref="CD10" si="117" xml:space="preserve"> (AY10 - BC10) * (AY10 * (1 - AY10)) * AC10</f>
        <v>8.405257962311502E-2</v>
      </c>
      <c r="CE10" s="131"/>
      <c r="CF10" s="131">
        <f t="shared" ref="CF10" si="118" xml:space="preserve"> (BA10 - BE10) * (BA10 * (1 - BA10)) * AC10</f>
        <v>-2.2568596013591506E-2</v>
      </c>
      <c r="CG10" s="131"/>
      <c r="CH10" s="131">
        <f xml:space="preserve"> (AY10 - BC10) * (AY10 * (1 - AY10))</f>
        <v>0.14128723490445483</v>
      </c>
      <c r="CI10" s="131"/>
      <c r="CJ10" s="131">
        <f xml:space="preserve"> (BA10 - BE10) * (BA10 * (1 - BA10))</f>
        <v>-3.7936426707350507E-2</v>
      </c>
      <c r="CK10" s="131"/>
      <c r="CL10" s="15"/>
      <c r="CM10" s="47"/>
      <c r="CN10" s="47"/>
      <c r="CO10" s="47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</row>
    <row r="11" spans="1:117" s="13" customFormat="1" x14ac:dyDescent="0.35">
      <c r="A11" s="93"/>
      <c r="B11" s="14" t="s">
        <v>215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N11" s="132" t="str">
        <f>IF(BN10&lt;0.000001,"PROCHE DE 0","PAS PROCHE DE 0")</f>
        <v>PAS PROCHE DE 0</v>
      </c>
      <c r="BO11" s="132"/>
      <c r="BP11" s="132" t="str">
        <f>IF(BP10&lt;0.000001,"PROCHE DE 0","PAS PROCHE DE 0")</f>
        <v>PAS PROCHE DE 0</v>
      </c>
      <c r="BQ11" s="132"/>
      <c r="BR11" s="132" t="str">
        <f>IF(BR10&lt;0.000001,"PROCHE DE 0","PAS PROCHE DE 0")</f>
        <v>PAS PROCHE DE 0</v>
      </c>
      <c r="BS11" s="132"/>
      <c r="BT11" s="132" t="str">
        <f>IF(BT10&lt;0.000001,"PROCHE DE 0","PAS PROCHE DE 0")</f>
        <v>PAS PROCHE DE 0</v>
      </c>
      <c r="BU11" s="132"/>
      <c r="BV11" s="132" t="str">
        <f>IF(BV10&lt;0.000001,"PROCHE DE 0","PAS PROCHE DE 0")</f>
        <v>PAS PROCHE DE 0</v>
      </c>
      <c r="BW11" s="132"/>
      <c r="BX11" s="132" t="str">
        <f>IF(BX10&lt;0.000001,"PROCHE DE 0","PAS PROCHE DE 0")</f>
        <v>PAS PROCHE DE 0</v>
      </c>
      <c r="BY11" s="132"/>
      <c r="BZ11" s="132" t="str">
        <f>IF(BZ10&lt;0.000001,"PROCHE DE 0","PAS PROCHE DE 0")</f>
        <v>PAS PROCHE DE 0</v>
      </c>
      <c r="CA11" s="132"/>
      <c r="CB11" s="132" t="str">
        <f>IF(CB10&lt;0.000001,"PROCHE DE 0","PAS PROCHE DE 0")</f>
        <v>PROCHE DE 0</v>
      </c>
      <c r="CC11" s="132"/>
      <c r="CD11" s="132" t="str">
        <f>IF(CD10&lt;0.000001,"PROCHE DE 0","PAS PROCHE DE 0")</f>
        <v>PAS PROCHE DE 0</v>
      </c>
      <c r="CE11" s="132"/>
      <c r="CF11" s="132" t="str">
        <f>IF(CF10&lt;0.000001,"PROCHE DE 0","PAS PROCHE DE 0")</f>
        <v>PROCHE DE 0</v>
      </c>
      <c r="CG11" s="132"/>
      <c r="CH11" s="132" t="str">
        <f>IF(CH10&lt;0.000001,"PROCHE DE 0","PAS PROCHE DE 0")</f>
        <v>PAS PROCHE DE 0</v>
      </c>
      <c r="CI11" s="132"/>
      <c r="CJ11" s="132" t="str">
        <f>IF(CJ10&lt;0.000001,"PROCHE DE 0","PAS PROCHE DE 0")</f>
        <v>PROCHE DE 0</v>
      </c>
      <c r="CK11" s="132"/>
      <c r="CL11" s="15"/>
      <c r="CM11" s="47"/>
      <c r="CN11" s="47"/>
      <c r="CO11" s="47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</row>
    <row r="12" spans="1:117" s="13" customFormat="1" ht="15" thickBot="1" x14ac:dyDescent="0.4">
      <c r="A12" s="93"/>
      <c r="B12" s="14" t="s">
        <v>214</v>
      </c>
      <c r="C12" s="120">
        <f>C10</f>
        <v>0.05</v>
      </c>
      <c r="D12" s="120"/>
      <c r="E12" s="120">
        <f>E10</f>
        <v>0.1</v>
      </c>
      <c r="F12" s="120"/>
      <c r="G12" s="121">
        <f>G10</f>
        <v>0.14977620781718462</v>
      </c>
      <c r="H12" s="121"/>
      <c r="I12" s="121">
        <f>I10</f>
        <v>0.19971767774944454</v>
      </c>
      <c r="J12" s="121"/>
      <c r="K12" s="121">
        <f>K10</f>
        <v>0.24955241563436925</v>
      </c>
      <c r="L12" s="121"/>
      <c r="M12" s="121">
        <f>M10</f>
        <v>0.29943535549888906</v>
      </c>
      <c r="N12" s="121"/>
      <c r="O12" s="121">
        <f>O10</f>
        <v>0.34552415634369249</v>
      </c>
      <c r="P12" s="121"/>
      <c r="Q12" s="122">
        <f>C12*G12+E12*K12+O12</f>
        <v>0.37796820829798866</v>
      </c>
      <c r="R12" s="122"/>
      <c r="S12" s="122">
        <f t="shared" ref="S12:S13" si="119">1/(1+EXP(-Q12))</f>
        <v>0.5933829661656348</v>
      </c>
      <c r="T12" s="122"/>
      <c r="U12" s="122">
        <f t="shared" ref="U12:U13" si="120">S12</f>
        <v>0.5933829661656348</v>
      </c>
      <c r="V12" s="122"/>
      <c r="W12" s="121">
        <f>W10</f>
        <v>0.34435355498889048</v>
      </c>
      <c r="X12" s="121"/>
      <c r="Y12" s="122">
        <f t="shared" ref="Y12:Y13" si="121">C12*I12+E12*M12+W12</f>
        <v>0.38428297442625159</v>
      </c>
      <c r="Z12" s="122"/>
      <c r="AA12" s="122">
        <f t="shared" ref="AA12:AA13" si="122">1/(1+EXP(-Y12))</f>
        <v>0.59490568755171258</v>
      </c>
      <c r="AB12" s="122"/>
      <c r="AC12" s="122">
        <f t="shared" ref="AC12:AC13" si="123">AA12</f>
        <v>0.59490568755171258</v>
      </c>
      <c r="AD12" s="122"/>
      <c r="AE12" s="121">
        <f>AE10</f>
        <v>0.35915207006899563</v>
      </c>
      <c r="AF12" s="121"/>
      <c r="AG12" s="121">
        <f>AG10</f>
        <v>0.46178219611045435</v>
      </c>
      <c r="AH12" s="121"/>
      <c r="AI12" s="121">
        <f>AI10</f>
        <v>0.45902792247738539</v>
      </c>
      <c r="AJ12" s="121"/>
      <c r="AK12" s="121">
        <f>AK10</f>
        <v>0.56181800530013581</v>
      </c>
      <c r="AL12" s="121"/>
      <c r="AM12" s="121">
        <f>AM10</f>
        <v>0.53128749572822742</v>
      </c>
      <c r="AN12" s="121"/>
      <c r="AO12" s="122">
        <f t="shared" ref="AO12:AO13" si="124">U12*AE12+AC12*AI12+AM12</f>
        <v>1.0174805381971392</v>
      </c>
      <c r="AP12" s="122"/>
      <c r="AQ12" s="122">
        <f t="shared" ref="AQ12:AQ13" si="125">1/(1+EXP(-AO12))</f>
        <v>0.73448154840481772</v>
      </c>
      <c r="AR12" s="122"/>
      <c r="AS12" s="121">
        <f>AS10</f>
        <v>0.6198194670314483</v>
      </c>
      <c r="AT12" s="121"/>
      <c r="AU12" s="122">
        <f>U12*AG12+AC12*AK12+AS12</f>
        <v>1.2280618830039596</v>
      </c>
      <c r="AV12" s="122"/>
      <c r="AW12" s="122">
        <f t="shared" ref="AW12:AW13" si="126">1/(1+EXP(-AU12))</f>
        <v>0.77347917845717029</v>
      </c>
      <c r="AX12" s="122"/>
      <c r="AY12" s="122">
        <f t="shared" ref="AY12:AY13" si="127">AQ12</f>
        <v>0.73448154840481772</v>
      </c>
      <c r="AZ12" s="122"/>
      <c r="BA12" s="122">
        <f>AW12</f>
        <v>0.77347917845717029</v>
      </c>
      <c r="BB12" s="122"/>
      <c r="BC12" s="120">
        <f>BC10</f>
        <v>0.01</v>
      </c>
      <c r="BD12" s="120"/>
      <c r="BE12" s="120">
        <f>BE10</f>
        <v>0.99</v>
      </c>
      <c r="BF12" s="120"/>
      <c r="BG12" s="122">
        <f>(1/2)*(AY12-BC12)^2</f>
        <v>0.26243675698952112</v>
      </c>
      <c r="BH12" s="122"/>
      <c r="BI12" s="122">
        <f t="shared" ref="BI12:BI13" si="128">(1/2)*(BA12-BE12)^2</f>
        <v>2.3440633080790953E-2</v>
      </c>
      <c r="BJ12" s="122"/>
      <c r="BK12" s="122">
        <f t="shared" ref="BK12:BK13" si="129">BG12+BI12</f>
        <v>0.2858773900703121</v>
      </c>
      <c r="BL12" s="122"/>
      <c r="BN12" s="142">
        <f t="shared" ref="BN12" si="130" xml:space="preserve"> ( ((AY12 - BC12)*(AY12)*(1-AY12)*AE12) + ((BA12 - BE12)*(BA12)*(1-BA12)*AG12) ) * ( ((U12)*(1-U12)) ) * ( C12 )</f>
        <v>4.0082862399458939E-4</v>
      </c>
      <c r="BO12" s="142"/>
      <c r="BP12" s="142">
        <f t="shared" ref="BP12" si="131" xml:space="preserve"> ( ((AY12 - BC12)*(AY12)*(1-AY12)*AI12) + ((BA12 - BE12)*(BA12)*(1-BA12)*AK12) ) * ( ((AC12)*(1-AC12)) ) * ( C12 )</f>
        <v>5.2465865646558307E-4</v>
      </c>
      <c r="BQ12" s="142"/>
      <c r="BR12" s="142">
        <f t="shared" ref="BR12" si="132" xml:space="preserve"> ( ((AY12 - BC12)*(AY12)*(1-AY12)*AE12) + ((BA12 - BE12)*(BA12)*(1-BA12)*AG12) ) * ( ((U12)*(1-U12)) ) * ( E12 )</f>
        <v>8.0165724798917878E-4</v>
      </c>
      <c r="BS12" s="142"/>
      <c r="BT12" s="142">
        <f t="shared" ref="BT12" si="133" xml:space="preserve"> ( ((AY12 - BC12)*(AY12)*(1-AY12)*AI12) + ((BA12 - BE12)*(BA12)*(1-BA12)*AK12) ) * ( ((AC12)*(1-AC12)) ) * ( E12 )</f>
        <v>1.0493173129311661E-3</v>
      </c>
      <c r="BU12" s="142"/>
      <c r="BV12" s="142">
        <f t="shared" ref="BV12" si="134" xml:space="preserve"> ( ((AY12 - BC12)*(AY12)*(1-AY12)*AE12) + ((BA12 - BE12)*(BA12)*(1-BA12)*AG12) ) * ( ((S12)*(1-S12)) )</f>
        <v>8.0165724798917874E-3</v>
      </c>
      <c r="BW12" s="142"/>
      <c r="BX12" s="142">
        <f t="shared" ref="BX12" si="135" xml:space="preserve"> ( ((AY12 - BC12)*(AY12)*(1-AY12)*AI12) + ((BA12 - BE12)*(BA12)*(1-BA12)*AK12) ) * ( ((AC12)*(1-AC12)) )</f>
        <v>1.049317312931166E-2</v>
      </c>
      <c r="BY12" s="142"/>
      <c r="BZ12" s="142">
        <f xml:space="preserve"> (AY12 - BC12) * (AY12 * (1 - AY12)) * U12</f>
        <v>8.383743852894622E-2</v>
      </c>
      <c r="CA12" s="142"/>
      <c r="CB12" s="142">
        <f t="shared" ref="CB12" si="136" xml:space="preserve"> (BA12 - BE12) * (BA12 * (1 - BA12)) * U12</f>
        <v>-2.251082940533285E-2</v>
      </c>
      <c r="CC12" s="142"/>
      <c r="CD12" s="142">
        <f t="shared" ref="CD12" si="137" xml:space="preserve"> (AY12 - BC12) * (AY12 * (1 - AY12)) * AC12</f>
        <v>8.405257962311502E-2</v>
      </c>
      <c r="CE12" s="142"/>
      <c r="CF12" s="142">
        <f t="shared" ref="CF12" si="138" xml:space="preserve"> (BA12 - BE12) * (BA12 * (1 - BA12)) * AC12</f>
        <v>-2.2568596013591506E-2</v>
      </c>
      <c r="CG12" s="142"/>
      <c r="CH12" s="142">
        <f xml:space="preserve"> (AY12 - BC12) * (AY12 * (1 - AY12))</f>
        <v>0.14128723490445483</v>
      </c>
      <c r="CI12" s="142"/>
      <c r="CJ12" s="142">
        <f xml:space="preserve"> (BA12 - BE12) * (BA12 * (1 - BA12))</f>
        <v>-3.7936426707350507E-2</v>
      </c>
      <c r="CK12" s="142"/>
      <c r="CL12" s="15"/>
      <c r="CM12" s="104">
        <f>CM6</f>
        <v>0.5</v>
      </c>
      <c r="CN12" s="104"/>
      <c r="CO12" s="47"/>
      <c r="CP12" s="131">
        <f t="shared" ref="CP12" si="139">G12-CM12*BN12</f>
        <v>0.14957579350518732</v>
      </c>
      <c r="CQ12" s="131"/>
      <c r="CR12" s="131">
        <f t="shared" ref="CR12" si="140">I12-CM12*BP12</f>
        <v>0.19945534842121176</v>
      </c>
      <c r="CS12" s="131"/>
      <c r="CT12" s="131">
        <f t="shared" ref="CT12" si="141">K12-CM12*BR12</f>
        <v>0.24915158701037465</v>
      </c>
      <c r="CU12" s="131"/>
      <c r="CV12" s="131">
        <f t="shared" ref="CV12" si="142">M12-CM12*BT12</f>
        <v>0.2989106968424235</v>
      </c>
      <c r="CW12" s="131"/>
      <c r="CX12" s="131">
        <f t="shared" ref="CX12" si="143">O12-CM12*BV12</f>
        <v>0.34151587010374662</v>
      </c>
      <c r="CY12" s="131"/>
      <c r="CZ12" s="131">
        <f t="shared" ref="CZ12" si="144">W12-CM12*BX12</f>
        <v>0.33910696842423466</v>
      </c>
      <c r="DA12" s="131"/>
      <c r="DB12" s="131">
        <f t="shared" ref="DB12" si="145">AE12-CM12*BZ12</f>
        <v>0.31723335080452253</v>
      </c>
      <c r="DC12" s="131"/>
      <c r="DD12" s="131">
        <f t="shared" ref="DD12" si="146">AG12-CM12*CB12</f>
        <v>0.47303761081312079</v>
      </c>
      <c r="DE12" s="131"/>
      <c r="DF12" s="131">
        <f t="shared" ref="DF12" si="147">AI12-CM12*CD12</f>
        <v>0.4170016326658279</v>
      </c>
      <c r="DG12" s="131"/>
      <c r="DH12" s="131">
        <f t="shared" ref="DH12" si="148">AK12-CM12*CF12</f>
        <v>0.57310230330693157</v>
      </c>
      <c r="DI12" s="131"/>
      <c r="DJ12" s="131">
        <f t="shared" ref="DJ12" si="149">AM12-CM12*CH12</f>
        <v>0.46064387827600001</v>
      </c>
      <c r="DK12" s="131"/>
      <c r="DL12" s="131">
        <f t="shared" ref="DL12" si="150">AS12-CM12*CJ12</f>
        <v>0.63878768038512357</v>
      </c>
      <c r="DM12" s="131"/>
    </row>
    <row r="13" spans="1:117" s="13" customFormat="1" ht="15" thickBot="1" x14ac:dyDescent="0.4">
      <c r="A13" s="93"/>
      <c r="B13" s="14" t="s">
        <v>216</v>
      </c>
      <c r="C13" s="120">
        <f>C12</f>
        <v>0.05</v>
      </c>
      <c r="D13" s="120"/>
      <c r="E13" s="120">
        <f>E12</f>
        <v>0.1</v>
      </c>
      <c r="F13" s="120"/>
      <c r="G13" s="131">
        <f>CP12</f>
        <v>0.14957579350518732</v>
      </c>
      <c r="H13" s="131"/>
      <c r="I13" s="131">
        <f>CR12</f>
        <v>0.19945534842121176</v>
      </c>
      <c r="J13" s="131"/>
      <c r="K13" s="131">
        <f>CT12</f>
        <v>0.24915158701037465</v>
      </c>
      <c r="L13" s="131"/>
      <c r="M13" s="131">
        <f>CV12</f>
        <v>0.2989106968424235</v>
      </c>
      <c r="N13" s="131"/>
      <c r="O13" s="131">
        <f>CX12</f>
        <v>0.34151587010374662</v>
      </c>
      <c r="P13" s="131"/>
      <c r="Q13" s="122">
        <f>C13*G13+E13*K13+O13</f>
        <v>0.37390981848004345</v>
      </c>
      <c r="R13" s="122"/>
      <c r="S13" s="122">
        <f t="shared" si="119"/>
        <v>0.59240338950609506</v>
      </c>
      <c r="T13" s="122"/>
      <c r="U13" s="122">
        <f t="shared" si="120"/>
        <v>0.59240338950609506</v>
      </c>
      <c r="V13" s="122"/>
      <c r="W13" s="131">
        <f>CZ12</f>
        <v>0.33910696842423466</v>
      </c>
      <c r="X13" s="131"/>
      <c r="Y13" s="122">
        <f t="shared" si="121"/>
        <v>0.3789708055295376</v>
      </c>
      <c r="Z13" s="122"/>
      <c r="AA13" s="122">
        <f t="shared" si="122"/>
        <v>0.59362484977957342</v>
      </c>
      <c r="AB13" s="122"/>
      <c r="AC13" s="122">
        <f t="shared" si="123"/>
        <v>0.59362484977957342</v>
      </c>
      <c r="AD13" s="122"/>
      <c r="AE13" s="131">
        <f>DB12</f>
        <v>0.31723335080452253</v>
      </c>
      <c r="AF13" s="131"/>
      <c r="AG13" s="131">
        <f>DD12</f>
        <v>0.47303761081312079</v>
      </c>
      <c r="AH13" s="131"/>
      <c r="AI13" s="131">
        <f>DF12</f>
        <v>0.4170016326658279</v>
      </c>
      <c r="AJ13" s="131"/>
      <c r="AK13" s="131">
        <f>DH12</f>
        <v>0.57310230330693157</v>
      </c>
      <c r="AL13" s="131"/>
      <c r="AM13" s="131">
        <f>DJ12</f>
        <v>0.46064387827600001</v>
      </c>
      <c r="AN13" s="131"/>
      <c r="AO13" s="122">
        <f t="shared" si="124"/>
        <v>0.89611652210606429</v>
      </c>
      <c r="AP13" s="122"/>
      <c r="AQ13" s="122">
        <f t="shared" si="125"/>
        <v>0.71015079341129839</v>
      </c>
      <c r="AR13" s="122"/>
      <c r="AS13" s="131">
        <f>DL12</f>
        <v>0.63878768038512357</v>
      </c>
      <c r="AT13" s="131"/>
      <c r="AU13" s="122">
        <f>U13*AG13+AC13*AK13+AS13</f>
        <v>1.2592245331035863</v>
      </c>
      <c r="AV13" s="122"/>
      <c r="AW13" s="122">
        <f t="shared" si="126"/>
        <v>0.77889258658800742</v>
      </c>
      <c r="AX13" s="122"/>
      <c r="AY13" s="122">
        <f t="shared" si="127"/>
        <v>0.71015079341129839</v>
      </c>
      <c r="AZ13" s="122"/>
      <c r="BA13" s="122">
        <f>AW13</f>
        <v>0.77889258658800742</v>
      </c>
      <c r="BB13" s="122"/>
      <c r="BC13" s="120">
        <f>BC12</f>
        <v>0.01</v>
      </c>
      <c r="BD13" s="120"/>
      <c r="BE13" s="120">
        <f>BE12</f>
        <v>0.99</v>
      </c>
      <c r="BF13" s="120"/>
      <c r="BG13" s="136">
        <f>(1/2)*(AY13-BC13)^2</f>
        <v>0.2451055667572353</v>
      </c>
      <c r="BH13" s="137"/>
      <c r="BI13" s="136">
        <f t="shared" si="128"/>
        <v>2.2283169998750969E-2</v>
      </c>
      <c r="BJ13" s="137"/>
      <c r="BK13" s="136">
        <f t="shared" si="129"/>
        <v>0.26738873675598629</v>
      </c>
      <c r="BL13" s="137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47"/>
      <c r="CN13" s="47"/>
      <c r="CO13" s="47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</row>
    <row r="14" spans="1:117" s="13" customFormat="1" x14ac:dyDescent="0.35">
      <c r="A14" s="93"/>
      <c r="B14" s="14" t="s">
        <v>217</v>
      </c>
      <c r="BG14" s="143" t="str">
        <f>IF(BG13&lt;BG10,"OUI, ça a baissé","NON, ça n'a pas baissé")</f>
        <v>OUI, ça a baissé</v>
      </c>
      <c r="BH14" s="143"/>
      <c r="BI14" s="143" t="str">
        <f>IF(BI13&lt;BI10,"OUI, ça a baissé","NON, ça n'a pas baissé")</f>
        <v>OUI, ça a baissé</v>
      </c>
      <c r="BJ14" s="143"/>
      <c r="BK14" s="143" t="str">
        <f>IF(BK13&lt;BK10,"OUI, ça a baissé","NON, ça n'a pas baissé")</f>
        <v>OUI, ça a baissé</v>
      </c>
      <c r="BL14" s="143"/>
      <c r="CG14" s="15"/>
      <c r="CH14" s="15"/>
      <c r="CI14" s="15"/>
      <c r="CJ14" s="15"/>
      <c r="CK14" s="15"/>
      <c r="CL14" s="15"/>
      <c r="CM14" s="47"/>
      <c r="CN14" s="47"/>
      <c r="CO14" s="47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</row>
    <row r="15" spans="1:117" s="13" customFormat="1" ht="15" thickBot="1" x14ac:dyDescent="0.4"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47"/>
      <c r="CN15" s="47"/>
      <c r="CO15" s="47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</row>
    <row r="16" spans="1:117" s="13" customFormat="1" ht="15" thickBot="1" x14ac:dyDescent="0.4">
      <c r="A16" s="93" t="s">
        <v>197</v>
      </c>
      <c r="B16" s="14" t="s">
        <v>213</v>
      </c>
      <c r="C16" s="120">
        <f>C13</f>
        <v>0.05</v>
      </c>
      <c r="D16" s="120"/>
      <c r="E16" s="120">
        <f>E13</f>
        <v>0.1</v>
      </c>
      <c r="F16" s="120"/>
      <c r="G16" s="121">
        <f>G13</f>
        <v>0.14957579350518732</v>
      </c>
      <c r="H16" s="121"/>
      <c r="I16" s="121">
        <f>I13</f>
        <v>0.19945534842121176</v>
      </c>
      <c r="J16" s="121"/>
      <c r="K16" s="121">
        <f>K13</f>
        <v>0.24915158701037465</v>
      </c>
      <c r="L16" s="121"/>
      <c r="M16" s="121">
        <f>M13</f>
        <v>0.2989106968424235</v>
      </c>
      <c r="N16" s="121"/>
      <c r="O16" s="121">
        <f>O13</f>
        <v>0.34151587010374662</v>
      </c>
      <c r="P16" s="121"/>
      <c r="Q16" s="122">
        <f>C16*G16+E16*K16+O16</f>
        <v>0.37390981848004345</v>
      </c>
      <c r="R16" s="122"/>
      <c r="S16" s="122">
        <f t="shared" ref="S16" si="151">1/(1+EXP(-Q16))</f>
        <v>0.59240338950609506</v>
      </c>
      <c r="T16" s="122"/>
      <c r="U16" s="122">
        <f t="shared" ref="U16" si="152">S16</f>
        <v>0.59240338950609506</v>
      </c>
      <c r="V16" s="122"/>
      <c r="W16" s="121">
        <f>W13</f>
        <v>0.33910696842423466</v>
      </c>
      <c r="X16" s="121"/>
      <c r="Y16" s="122">
        <f t="shared" ref="Y16" si="153">C16*I16+E16*M16+W16</f>
        <v>0.3789708055295376</v>
      </c>
      <c r="Z16" s="122"/>
      <c r="AA16" s="122">
        <f t="shared" ref="AA16" si="154">1/(1+EXP(-Y16))</f>
        <v>0.59362484977957342</v>
      </c>
      <c r="AB16" s="122"/>
      <c r="AC16" s="122">
        <f t="shared" ref="AC16" si="155">AA16</f>
        <v>0.59362484977957342</v>
      </c>
      <c r="AD16" s="122"/>
      <c r="AE16" s="121">
        <f>AE13</f>
        <v>0.31723335080452253</v>
      </c>
      <c r="AF16" s="121"/>
      <c r="AG16" s="121">
        <f>AG13</f>
        <v>0.47303761081312079</v>
      </c>
      <c r="AH16" s="121"/>
      <c r="AI16" s="121">
        <f>AI13</f>
        <v>0.4170016326658279</v>
      </c>
      <c r="AJ16" s="121"/>
      <c r="AK16" s="121">
        <f>AK13</f>
        <v>0.57310230330693157</v>
      </c>
      <c r="AL16" s="121"/>
      <c r="AM16" s="121">
        <f>AM13</f>
        <v>0.46064387827600001</v>
      </c>
      <c r="AN16" s="121"/>
      <c r="AO16" s="122">
        <f t="shared" ref="AO16" si="156">U16*AE16+AC16*AI16+AM16</f>
        <v>0.89611652210606429</v>
      </c>
      <c r="AP16" s="122"/>
      <c r="AQ16" s="122">
        <f t="shared" ref="AQ16" si="157">1/(1+EXP(-AO16))</f>
        <v>0.71015079341129839</v>
      </c>
      <c r="AR16" s="122"/>
      <c r="AS16" s="121">
        <f>AS13</f>
        <v>0.63878768038512357</v>
      </c>
      <c r="AT16" s="121"/>
      <c r="AU16" s="122">
        <f>U16*AG16+AC16*AK16+AS16</f>
        <v>1.2592245331035863</v>
      </c>
      <c r="AV16" s="122"/>
      <c r="AW16" s="122">
        <f t="shared" ref="AW16" si="158">1/(1+EXP(-AU16))</f>
        <v>0.77889258658800742</v>
      </c>
      <c r="AX16" s="122"/>
      <c r="AY16" s="122">
        <f t="shared" ref="AY16" si="159">AQ16</f>
        <v>0.71015079341129839</v>
      </c>
      <c r="AZ16" s="122"/>
      <c r="BA16" s="122">
        <f t="shared" ref="BA16" si="160">AW16</f>
        <v>0.77889258658800742</v>
      </c>
      <c r="BB16" s="122"/>
      <c r="BC16" s="120">
        <f>BC13</f>
        <v>0.01</v>
      </c>
      <c r="BD16" s="120"/>
      <c r="BE16" s="120">
        <f>BE13</f>
        <v>0.99</v>
      </c>
      <c r="BF16" s="120"/>
      <c r="BG16" s="136">
        <f>(1/2)*(AY16-BC16)^2</f>
        <v>0.2451055667572353</v>
      </c>
      <c r="BH16" s="137"/>
      <c r="BI16" s="136">
        <f t="shared" ref="BI16" si="161">(1/2)*(BA16-BE16)^2</f>
        <v>2.2283169998750969E-2</v>
      </c>
      <c r="BJ16" s="137"/>
      <c r="BK16" s="136">
        <f t="shared" ref="BK16" si="162">BG16+BI16</f>
        <v>0.26738873675598629</v>
      </c>
      <c r="BL16" s="137"/>
      <c r="BN16" s="131">
        <f t="shared" ref="BN16" si="163" xml:space="preserve"> ( ((AY16 - BC16)*(AY16)*(1-AY16)*AE16) + ((BA16 - BE16)*(BA16)*(1-BA16)*AG16) ) * ( ((U16)*(1-U16)) ) * ( C16 )</f>
        <v>3.4433075292486092E-4</v>
      </c>
      <c r="BO16" s="131"/>
      <c r="BP16" s="131">
        <f t="shared" ref="BP16" si="164" xml:space="preserve"> ( ((AY16 - BC16)*(AY16)*(1-AY16)*AI16) + ((BA16 - BE16)*(BA16)*(1-BA16)*AK16) ) * ( ((AC16)*(1-AC16)) ) * ( C16 )</f>
        <v>4.735526440040284E-4</v>
      </c>
      <c r="BQ16" s="131"/>
      <c r="BR16" s="131">
        <f t="shared" ref="BR16" si="165" xml:space="preserve"> ( ((AY16 - BC16)*(AY16)*(1-AY16)*AE16) + ((BA16 - BE16)*(BA16)*(1-BA16)*AG16) ) * ( ((U16)*(1-U16)) ) * ( E16 )</f>
        <v>6.8866150584972184E-4</v>
      </c>
      <c r="BS16" s="131"/>
      <c r="BT16" s="131">
        <f t="shared" ref="BT16" si="166" xml:space="preserve"> ( ((AY16 - BC16)*(AY16)*(1-AY16)*AI16) + ((BA16 - BE16)*(BA16)*(1-BA16)*AK16) ) * ( ((AC16)*(1-AC16)) ) * ( E16 )</f>
        <v>9.4710528800805681E-4</v>
      </c>
      <c r="BU16" s="131"/>
      <c r="BV16" s="131">
        <f t="shared" ref="BV16" si="167" xml:space="preserve"> ( ((AY16 - BC16)*(AY16)*(1-AY16)*AE16) + ((BA16 - BE16)*(BA16)*(1-BA16)*AG16) ) * ( ((S16)*(1-S16)) )</f>
        <v>6.8866150584972179E-3</v>
      </c>
      <c r="BW16" s="131"/>
      <c r="BX16" s="131">
        <f t="shared" ref="BX16" si="168" xml:space="preserve"> ( ((AY16 - BC16)*(AY16)*(1-AY16)*AI16) + ((BA16 - BE16)*(BA16)*(1-BA16)*AK16) ) * ( ((AC16)*(1-AC16)) )</f>
        <v>9.4710528800805681E-3</v>
      </c>
      <c r="BY16" s="131"/>
      <c r="BZ16" s="131">
        <f xml:space="preserve"> (AY16 - BC16) * (AY16 * (1 - AY16)) * U16</f>
        <v>8.5375215421058553E-2</v>
      </c>
      <c r="CA16" s="131"/>
      <c r="CB16" s="131">
        <f t="shared" ref="CB16" si="169" xml:space="preserve"> (BA16 - BE16) * (BA16 * (1 - BA16)) * U16</f>
        <v>-2.1537827470265225E-2</v>
      </c>
      <c r="CC16" s="131"/>
      <c r="CD16" s="131">
        <f t="shared" ref="CD16" si="170" xml:space="preserve"> (AY16 - BC16) * (AY16 * (1 - AY16)) * AC16</f>
        <v>8.5551248232186503E-2</v>
      </c>
      <c r="CE16" s="131"/>
      <c r="CF16" s="131">
        <f t="shared" ref="CF16" si="171" xml:space="preserve"> (BA16 - BE16) * (BA16 * (1 - BA16)) * AC16</f>
        <v>-2.1582235725008492E-2</v>
      </c>
      <c r="CG16" s="131"/>
      <c r="CH16" s="131">
        <f xml:space="preserve"> (AY16 - BC16) * (AY16 * (1 - AY16))</f>
        <v>0.14411668962974453</v>
      </c>
      <c r="CI16" s="131"/>
      <c r="CJ16" s="131">
        <f xml:space="preserve"> (BA16 - BE16) * (BA16 * (1 - BA16))</f>
        <v>-3.6356691828218567E-2</v>
      </c>
      <c r="CK16" s="131"/>
      <c r="CL16" s="15"/>
      <c r="CM16" s="47"/>
      <c r="CN16" s="47"/>
      <c r="CO16" s="47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</row>
    <row r="17" spans="1:117" s="13" customFormat="1" x14ac:dyDescent="0.35">
      <c r="A17" s="93"/>
      <c r="B17" s="14" t="s">
        <v>215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N17" s="132" t="str">
        <f>IF(BN16&lt;0.000001,"PROCHE DE 0","PAS PROCHE DE 0")</f>
        <v>PAS PROCHE DE 0</v>
      </c>
      <c r="BO17" s="132"/>
      <c r="BP17" s="132" t="str">
        <f>IF(BP16&lt;0.000001,"PROCHE DE 0","PAS PROCHE DE 0")</f>
        <v>PAS PROCHE DE 0</v>
      </c>
      <c r="BQ17" s="132"/>
      <c r="BR17" s="132" t="str">
        <f>IF(BR16&lt;0.000001,"PROCHE DE 0","PAS PROCHE DE 0")</f>
        <v>PAS PROCHE DE 0</v>
      </c>
      <c r="BS17" s="132"/>
      <c r="BT17" s="132" t="str">
        <f>IF(BT16&lt;0.000001,"PROCHE DE 0","PAS PROCHE DE 0")</f>
        <v>PAS PROCHE DE 0</v>
      </c>
      <c r="BU17" s="132"/>
      <c r="BV17" s="132" t="str">
        <f>IF(BV16&lt;0.000001,"PROCHE DE 0","PAS PROCHE DE 0")</f>
        <v>PAS PROCHE DE 0</v>
      </c>
      <c r="BW17" s="132"/>
      <c r="BX17" s="132" t="str">
        <f>IF(BX16&lt;0.000001,"PROCHE DE 0","PAS PROCHE DE 0")</f>
        <v>PAS PROCHE DE 0</v>
      </c>
      <c r="BY17" s="132"/>
      <c r="BZ17" s="132" t="str">
        <f>IF(BZ16&lt;0.000001,"PROCHE DE 0","PAS PROCHE DE 0")</f>
        <v>PAS PROCHE DE 0</v>
      </c>
      <c r="CA17" s="132"/>
      <c r="CB17" s="132" t="str">
        <f>IF(CB16&lt;0.000001,"PROCHE DE 0","PAS PROCHE DE 0")</f>
        <v>PROCHE DE 0</v>
      </c>
      <c r="CC17" s="132"/>
      <c r="CD17" s="132" t="str">
        <f>IF(CD16&lt;0.000001,"PROCHE DE 0","PAS PROCHE DE 0")</f>
        <v>PAS PROCHE DE 0</v>
      </c>
      <c r="CE17" s="132"/>
      <c r="CF17" s="132" t="str">
        <f>IF(CF16&lt;0.000001,"PROCHE DE 0","PAS PROCHE DE 0")</f>
        <v>PROCHE DE 0</v>
      </c>
      <c r="CG17" s="132"/>
      <c r="CH17" s="132" t="str">
        <f>IF(CH16&lt;0.000001,"PROCHE DE 0","PAS PROCHE DE 0")</f>
        <v>PAS PROCHE DE 0</v>
      </c>
      <c r="CI17" s="132"/>
      <c r="CJ17" s="132" t="str">
        <f>IF(CJ16&lt;0.000001,"PROCHE DE 0","PAS PROCHE DE 0")</f>
        <v>PROCHE DE 0</v>
      </c>
      <c r="CK17" s="132"/>
      <c r="CL17" s="15"/>
      <c r="CM17" s="47"/>
      <c r="CN17" s="47"/>
      <c r="CO17" s="47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</row>
    <row r="18" spans="1:117" s="13" customFormat="1" ht="15" thickBot="1" x14ac:dyDescent="0.4">
      <c r="A18" s="93"/>
      <c r="B18" s="14" t="s">
        <v>214</v>
      </c>
      <c r="C18" s="120">
        <f>C16</f>
        <v>0.05</v>
      </c>
      <c r="D18" s="120"/>
      <c r="E18" s="120">
        <f>E16</f>
        <v>0.1</v>
      </c>
      <c r="F18" s="120"/>
      <c r="G18" s="121">
        <f>G16</f>
        <v>0.14957579350518732</v>
      </c>
      <c r="H18" s="121"/>
      <c r="I18" s="121">
        <f>I16</f>
        <v>0.19945534842121176</v>
      </c>
      <c r="J18" s="121"/>
      <c r="K18" s="121">
        <f>K16</f>
        <v>0.24915158701037465</v>
      </c>
      <c r="L18" s="121"/>
      <c r="M18" s="121">
        <f>M16</f>
        <v>0.2989106968424235</v>
      </c>
      <c r="N18" s="121"/>
      <c r="O18" s="121">
        <f>O16</f>
        <v>0.34151587010374662</v>
      </c>
      <c r="P18" s="121"/>
      <c r="Q18" s="122">
        <f>C18*G18+E18*K18+O18</f>
        <v>0.37390981848004345</v>
      </c>
      <c r="R18" s="122"/>
      <c r="S18" s="122">
        <f t="shared" ref="S18:S19" si="172">1/(1+EXP(-Q18))</f>
        <v>0.59240338950609506</v>
      </c>
      <c r="T18" s="122"/>
      <c r="U18" s="122">
        <f t="shared" ref="U18:U19" si="173">S18</f>
        <v>0.59240338950609506</v>
      </c>
      <c r="V18" s="122"/>
      <c r="W18" s="121">
        <f>W16</f>
        <v>0.33910696842423466</v>
      </c>
      <c r="X18" s="121"/>
      <c r="Y18" s="122">
        <f t="shared" ref="Y18:Y19" si="174">C18*I18+E18*M18+W18</f>
        <v>0.3789708055295376</v>
      </c>
      <c r="Z18" s="122"/>
      <c r="AA18" s="122">
        <f t="shared" ref="AA18:AA19" si="175">1/(1+EXP(-Y18))</f>
        <v>0.59362484977957342</v>
      </c>
      <c r="AB18" s="122"/>
      <c r="AC18" s="122">
        <f t="shared" ref="AC18:AC19" si="176">AA18</f>
        <v>0.59362484977957342</v>
      </c>
      <c r="AD18" s="122"/>
      <c r="AE18" s="121">
        <f>AE16</f>
        <v>0.31723335080452253</v>
      </c>
      <c r="AF18" s="121"/>
      <c r="AG18" s="121">
        <f>AG16</f>
        <v>0.47303761081312079</v>
      </c>
      <c r="AH18" s="121"/>
      <c r="AI18" s="121">
        <f>AI16</f>
        <v>0.4170016326658279</v>
      </c>
      <c r="AJ18" s="121"/>
      <c r="AK18" s="121">
        <f>AK16</f>
        <v>0.57310230330693157</v>
      </c>
      <c r="AL18" s="121"/>
      <c r="AM18" s="121">
        <f>AM16</f>
        <v>0.46064387827600001</v>
      </c>
      <c r="AN18" s="121"/>
      <c r="AO18" s="122">
        <f t="shared" ref="AO18:AO19" si="177">U18*AE18+AC18*AI18+AM18</f>
        <v>0.89611652210606429</v>
      </c>
      <c r="AP18" s="122"/>
      <c r="AQ18" s="122">
        <f t="shared" ref="AQ18:AQ19" si="178">1/(1+EXP(-AO18))</f>
        <v>0.71015079341129839</v>
      </c>
      <c r="AR18" s="122"/>
      <c r="AS18" s="121">
        <f>AS16</f>
        <v>0.63878768038512357</v>
      </c>
      <c r="AT18" s="121"/>
      <c r="AU18" s="122">
        <f>U18*AG18+AC18*AK18+AS18</f>
        <v>1.2592245331035863</v>
      </c>
      <c r="AV18" s="122"/>
      <c r="AW18" s="122">
        <f t="shared" ref="AW18:AW19" si="179">1/(1+EXP(-AU18))</f>
        <v>0.77889258658800742</v>
      </c>
      <c r="AX18" s="122"/>
      <c r="AY18" s="122">
        <f t="shared" ref="AY18:AY19" si="180">AQ18</f>
        <v>0.71015079341129839</v>
      </c>
      <c r="AZ18" s="122"/>
      <c r="BA18" s="122">
        <f>AW18</f>
        <v>0.77889258658800742</v>
      </c>
      <c r="BB18" s="122"/>
      <c r="BC18" s="120">
        <f>BC16</f>
        <v>0.01</v>
      </c>
      <c r="BD18" s="120"/>
      <c r="BE18" s="120">
        <f>BE16</f>
        <v>0.99</v>
      </c>
      <c r="BF18" s="120"/>
      <c r="BG18" s="122">
        <f>(1/2)*(AY18-BC18)^2</f>
        <v>0.2451055667572353</v>
      </c>
      <c r="BH18" s="122"/>
      <c r="BI18" s="122">
        <f t="shared" ref="BI18:BI19" si="181">(1/2)*(BA18-BE18)^2</f>
        <v>2.2283169998750969E-2</v>
      </c>
      <c r="BJ18" s="122"/>
      <c r="BK18" s="122">
        <f t="shared" ref="BK18:BK19" si="182">BG18+BI18</f>
        <v>0.26738873675598629</v>
      </c>
      <c r="BL18" s="122"/>
      <c r="BN18" s="142">
        <f t="shared" ref="BN18" si="183" xml:space="preserve"> ( ((AY18 - BC18)*(AY18)*(1-AY18)*AE18) + ((BA18 - BE18)*(BA18)*(1-BA18)*AG18) ) * ( ((U18)*(1-U18)) ) * ( C18 )</f>
        <v>3.4433075292486092E-4</v>
      </c>
      <c r="BO18" s="142"/>
      <c r="BP18" s="142">
        <f t="shared" ref="BP18" si="184" xml:space="preserve"> ( ((AY18 - BC18)*(AY18)*(1-AY18)*AI18) + ((BA18 - BE18)*(BA18)*(1-BA18)*AK18) ) * ( ((AC18)*(1-AC18)) ) * ( C18 )</f>
        <v>4.735526440040284E-4</v>
      </c>
      <c r="BQ18" s="142"/>
      <c r="BR18" s="142">
        <f t="shared" ref="BR18" si="185" xml:space="preserve"> ( ((AY18 - BC18)*(AY18)*(1-AY18)*AE18) + ((BA18 - BE18)*(BA18)*(1-BA18)*AG18) ) * ( ((U18)*(1-U18)) ) * ( E18 )</f>
        <v>6.8866150584972184E-4</v>
      </c>
      <c r="BS18" s="142"/>
      <c r="BT18" s="142">
        <f t="shared" ref="BT18" si="186" xml:space="preserve"> ( ((AY18 - BC18)*(AY18)*(1-AY18)*AI18) + ((BA18 - BE18)*(BA18)*(1-BA18)*AK18) ) * ( ((AC18)*(1-AC18)) ) * ( E18 )</f>
        <v>9.4710528800805681E-4</v>
      </c>
      <c r="BU18" s="142"/>
      <c r="BV18" s="142">
        <f t="shared" ref="BV18" si="187" xml:space="preserve"> ( ((AY18 - BC18)*(AY18)*(1-AY18)*AE18) + ((BA18 - BE18)*(BA18)*(1-BA18)*AG18) ) * ( ((S18)*(1-S18)) )</f>
        <v>6.8866150584972179E-3</v>
      </c>
      <c r="BW18" s="142"/>
      <c r="BX18" s="142">
        <f t="shared" ref="BX18" si="188" xml:space="preserve"> ( ((AY18 - BC18)*(AY18)*(1-AY18)*AI18) + ((BA18 - BE18)*(BA18)*(1-BA18)*AK18) ) * ( ((AC18)*(1-AC18)) )</f>
        <v>9.4710528800805681E-3</v>
      </c>
      <c r="BY18" s="142"/>
      <c r="BZ18" s="142">
        <f xml:space="preserve"> (AY18 - BC18) * (AY18 * (1 - AY18)) * U18</f>
        <v>8.5375215421058553E-2</v>
      </c>
      <c r="CA18" s="142"/>
      <c r="CB18" s="142">
        <f t="shared" ref="CB18" si="189" xml:space="preserve"> (BA18 - BE18) * (BA18 * (1 - BA18)) * U18</f>
        <v>-2.1537827470265225E-2</v>
      </c>
      <c r="CC18" s="142"/>
      <c r="CD18" s="142">
        <f t="shared" ref="CD18" si="190" xml:space="preserve"> (AY18 - BC18) * (AY18 * (1 - AY18)) * AC18</f>
        <v>8.5551248232186503E-2</v>
      </c>
      <c r="CE18" s="142"/>
      <c r="CF18" s="142">
        <f t="shared" ref="CF18" si="191" xml:space="preserve"> (BA18 - BE18) * (BA18 * (1 - BA18)) * AC18</f>
        <v>-2.1582235725008492E-2</v>
      </c>
      <c r="CG18" s="142"/>
      <c r="CH18" s="142">
        <f xml:space="preserve"> (AY18 - BC18) * (AY18 * (1 - AY18))</f>
        <v>0.14411668962974453</v>
      </c>
      <c r="CI18" s="142"/>
      <c r="CJ18" s="142">
        <f xml:space="preserve"> (BA18 - BE18) * (BA18 * (1 - BA18))</f>
        <v>-3.6356691828218567E-2</v>
      </c>
      <c r="CK18" s="142"/>
      <c r="CL18" s="15"/>
      <c r="CM18" s="104">
        <f>CM12</f>
        <v>0.5</v>
      </c>
      <c r="CN18" s="104"/>
      <c r="CO18" s="47"/>
      <c r="CP18" s="131">
        <f t="shared" ref="CP18" si="192">G18-CM18*BN18</f>
        <v>0.1494036281287249</v>
      </c>
      <c r="CQ18" s="131"/>
      <c r="CR18" s="131">
        <f t="shared" ref="CR18" si="193">I18-CM18*BP18</f>
        <v>0.19921857209920976</v>
      </c>
      <c r="CS18" s="131"/>
      <c r="CT18" s="131">
        <f t="shared" ref="CT18" si="194">K18-CM18*BR18</f>
        <v>0.24880725625744979</v>
      </c>
      <c r="CU18" s="131"/>
      <c r="CV18" s="131">
        <f t="shared" ref="CV18" si="195">M18-CM18*BT18</f>
        <v>0.29843714419841949</v>
      </c>
      <c r="CW18" s="131"/>
      <c r="CX18" s="131">
        <f t="shared" ref="CX18" si="196">O18-CM18*BV18</f>
        <v>0.33807256257449803</v>
      </c>
      <c r="CY18" s="131"/>
      <c r="CZ18" s="131">
        <f t="shared" ref="CZ18" si="197">W18-CM18*BX18</f>
        <v>0.33437144198419438</v>
      </c>
      <c r="DA18" s="131"/>
      <c r="DB18" s="131">
        <f t="shared" ref="DB18" si="198">AE18-CM18*BZ18</f>
        <v>0.27454574309399327</v>
      </c>
      <c r="DC18" s="131"/>
      <c r="DD18" s="131">
        <f t="shared" ref="DD18" si="199">AG18-CM18*CB18</f>
        <v>0.4838065245482534</v>
      </c>
      <c r="DE18" s="131"/>
      <c r="DF18" s="131">
        <f t="shared" ref="DF18" si="200">AI18-CM18*CD18</f>
        <v>0.37422600854973465</v>
      </c>
      <c r="DG18" s="131"/>
      <c r="DH18" s="131">
        <f t="shared" ref="DH18" si="201">AK18-CM18*CF18</f>
        <v>0.58389342116943577</v>
      </c>
      <c r="DI18" s="131"/>
      <c r="DJ18" s="131">
        <f t="shared" ref="DJ18" si="202">AM18-CM18*CH18</f>
        <v>0.38858553346112773</v>
      </c>
      <c r="DK18" s="131"/>
      <c r="DL18" s="131">
        <f t="shared" ref="DL18" si="203">AS18-CM18*CJ18</f>
        <v>0.65696602629923284</v>
      </c>
      <c r="DM18" s="131"/>
    </row>
    <row r="19" spans="1:117" s="13" customFormat="1" ht="15" thickBot="1" x14ac:dyDescent="0.4">
      <c r="A19" s="93"/>
      <c r="B19" s="14" t="s">
        <v>216</v>
      </c>
      <c r="C19" s="120">
        <f>C18</f>
        <v>0.05</v>
      </c>
      <c r="D19" s="120"/>
      <c r="E19" s="120">
        <f>E18</f>
        <v>0.1</v>
      </c>
      <c r="F19" s="120"/>
      <c r="G19" s="131">
        <f>CP18</f>
        <v>0.1494036281287249</v>
      </c>
      <c r="H19" s="131"/>
      <c r="I19" s="131">
        <f>CR18</f>
        <v>0.19921857209920976</v>
      </c>
      <c r="J19" s="131"/>
      <c r="K19" s="131">
        <f>CT18</f>
        <v>0.24880725625744979</v>
      </c>
      <c r="L19" s="131"/>
      <c r="M19" s="131">
        <f>CV18</f>
        <v>0.29843714419841949</v>
      </c>
      <c r="N19" s="131"/>
      <c r="O19" s="131">
        <f>CX18</f>
        <v>0.33807256257449803</v>
      </c>
      <c r="P19" s="131"/>
      <c r="Q19" s="122">
        <f>C19*G19+E19*K19+O19</f>
        <v>0.37042346960667927</v>
      </c>
      <c r="R19" s="122"/>
      <c r="S19" s="122">
        <f t="shared" si="172"/>
        <v>0.5915612996548465</v>
      </c>
      <c r="T19" s="122"/>
      <c r="U19" s="122">
        <f t="shared" si="173"/>
        <v>0.5915612996548465</v>
      </c>
      <c r="V19" s="122"/>
      <c r="W19" s="131">
        <f>CZ18</f>
        <v>0.33437144198419438</v>
      </c>
      <c r="X19" s="131"/>
      <c r="Y19" s="122">
        <f t="shared" si="174"/>
        <v>0.37417608500899679</v>
      </c>
      <c r="Z19" s="122"/>
      <c r="AA19" s="122">
        <f t="shared" si="175"/>
        <v>0.592467681069621</v>
      </c>
      <c r="AB19" s="122"/>
      <c r="AC19" s="122">
        <f t="shared" si="176"/>
        <v>0.592467681069621</v>
      </c>
      <c r="AD19" s="122"/>
      <c r="AE19" s="131">
        <f>DB18</f>
        <v>0.27454574309399327</v>
      </c>
      <c r="AF19" s="131"/>
      <c r="AG19" s="131">
        <f>DD18</f>
        <v>0.4838065245482534</v>
      </c>
      <c r="AH19" s="131"/>
      <c r="AI19" s="131">
        <f>DF18</f>
        <v>0.37422600854973465</v>
      </c>
      <c r="AJ19" s="131"/>
      <c r="AK19" s="131">
        <f>DH18</f>
        <v>0.58389342116943577</v>
      </c>
      <c r="AL19" s="131"/>
      <c r="AM19" s="131">
        <f>DJ18</f>
        <v>0.38858553346112773</v>
      </c>
      <c r="AN19" s="131"/>
      <c r="AO19" s="122">
        <f t="shared" si="177"/>
        <v>0.77271298554191747</v>
      </c>
      <c r="AP19" s="122"/>
      <c r="AQ19" s="122">
        <f t="shared" si="178"/>
        <v>0.68410747457777643</v>
      </c>
      <c r="AR19" s="122"/>
      <c r="AS19" s="131">
        <f>DL18</f>
        <v>0.65696602629923284</v>
      </c>
      <c r="AT19" s="131"/>
      <c r="AU19" s="122">
        <f>U19*AG19+AC19*AK19+AS19</f>
        <v>1.2891052239745551</v>
      </c>
      <c r="AV19" s="122"/>
      <c r="AW19" s="122">
        <f t="shared" si="179"/>
        <v>0.78399570054639434</v>
      </c>
      <c r="AX19" s="122"/>
      <c r="AY19" s="122">
        <f t="shared" si="180"/>
        <v>0.68410747457777643</v>
      </c>
      <c r="AZ19" s="122"/>
      <c r="BA19" s="122">
        <f>AW19</f>
        <v>0.78399570054639434</v>
      </c>
      <c r="BB19" s="122"/>
      <c r="BC19" s="120">
        <f>BC18</f>
        <v>0.01</v>
      </c>
      <c r="BD19" s="120"/>
      <c r="BE19" s="120">
        <f>BE18</f>
        <v>0.99</v>
      </c>
      <c r="BF19" s="120"/>
      <c r="BG19" s="136">
        <f>(1/2)*(AY19-BC19)^2</f>
        <v>0.22721044364081375</v>
      </c>
      <c r="BH19" s="137"/>
      <c r="BI19" s="136">
        <f t="shared" si="181"/>
        <v>2.1218885696685414E-2</v>
      </c>
      <c r="BJ19" s="137"/>
      <c r="BK19" s="136">
        <f t="shared" si="182"/>
        <v>0.24842932933749917</v>
      </c>
      <c r="BL19" s="137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47"/>
      <c r="CN19" s="47"/>
      <c r="CO19" s="47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</row>
    <row r="20" spans="1:117" s="13" customFormat="1" x14ac:dyDescent="0.35">
      <c r="A20" s="93"/>
      <c r="B20" s="14" t="s">
        <v>217</v>
      </c>
      <c r="BG20" s="143" t="str">
        <f>IF(BG19&lt;BG16,"OUI, ça a baissé","NON, ça n'a pas baissé")</f>
        <v>OUI, ça a baissé</v>
      </c>
      <c r="BH20" s="143"/>
      <c r="BI20" s="143" t="str">
        <f>IF(BI19&lt;BI16,"OUI, ça a baissé","NON, ça n'a pas baissé")</f>
        <v>OUI, ça a baissé</v>
      </c>
      <c r="BJ20" s="143"/>
      <c r="BK20" s="143" t="str">
        <f>IF(BK19&lt;BK16,"OUI, ça a baissé","NON, ça n'a pas baissé")</f>
        <v>OUI, ça a baissé</v>
      </c>
      <c r="BL20" s="143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47"/>
      <c r="CN20" s="47"/>
      <c r="CO20" s="47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</row>
    <row r="21" spans="1:117" s="13" customFormat="1" ht="15" thickBot="1" x14ac:dyDescent="0.4"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47"/>
      <c r="CN21" s="47"/>
      <c r="CO21" s="47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</row>
    <row r="22" spans="1:117" s="13" customFormat="1" ht="15" thickBot="1" x14ac:dyDescent="0.4">
      <c r="A22" s="93" t="s">
        <v>132</v>
      </c>
      <c r="B22" s="14" t="s">
        <v>213</v>
      </c>
      <c r="C22" s="120">
        <f>C19</f>
        <v>0.05</v>
      </c>
      <c r="D22" s="120"/>
      <c r="E22" s="120">
        <f>E19</f>
        <v>0.1</v>
      </c>
      <c r="F22" s="120"/>
      <c r="G22" s="121">
        <f>G19</f>
        <v>0.1494036281287249</v>
      </c>
      <c r="H22" s="121"/>
      <c r="I22" s="121">
        <f>I19</f>
        <v>0.19921857209920976</v>
      </c>
      <c r="J22" s="121"/>
      <c r="K22" s="121">
        <f>K19</f>
        <v>0.24880725625744979</v>
      </c>
      <c r="L22" s="121"/>
      <c r="M22" s="121">
        <f>M19</f>
        <v>0.29843714419841949</v>
      </c>
      <c r="N22" s="121"/>
      <c r="O22" s="121">
        <f>O19</f>
        <v>0.33807256257449803</v>
      </c>
      <c r="P22" s="121"/>
      <c r="Q22" s="122">
        <f>C22*G22+E22*K22+O22</f>
        <v>0.37042346960667927</v>
      </c>
      <c r="R22" s="122"/>
      <c r="S22" s="122">
        <f t="shared" ref="S22" si="204">1/(1+EXP(-Q22))</f>
        <v>0.5915612996548465</v>
      </c>
      <c r="T22" s="122"/>
      <c r="U22" s="122">
        <f t="shared" ref="U22" si="205">S22</f>
        <v>0.5915612996548465</v>
      </c>
      <c r="V22" s="122"/>
      <c r="W22" s="121">
        <f>W19</f>
        <v>0.33437144198419438</v>
      </c>
      <c r="X22" s="121"/>
      <c r="Y22" s="122">
        <f t="shared" ref="Y22" si="206">C22*I22+E22*M22+W22</f>
        <v>0.37417608500899679</v>
      </c>
      <c r="Z22" s="122"/>
      <c r="AA22" s="122">
        <f t="shared" ref="AA22" si="207">1/(1+EXP(-Y22))</f>
        <v>0.592467681069621</v>
      </c>
      <c r="AB22" s="122"/>
      <c r="AC22" s="122">
        <f t="shared" ref="AC22" si="208">AA22</f>
        <v>0.592467681069621</v>
      </c>
      <c r="AD22" s="122"/>
      <c r="AE22" s="121">
        <f>AE19</f>
        <v>0.27454574309399327</v>
      </c>
      <c r="AF22" s="121"/>
      <c r="AG22" s="121">
        <f>AG19</f>
        <v>0.4838065245482534</v>
      </c>
      <c r="AH22" s="121"/>
      <c r="AI22" s="121">
        <f>AI19</f>
        <v>0.37422600854973465</v>
      </c>
      <c r="AJ22" s="121"/>
      <c r="AK22" s="121">
        <f>AK19</f>
        <v>0.58389342116943577</v>
      </c>
      <c r="AL22" s="121"/>
      <c r="AM22" s="121">
        <f>AM19</f>
        <v>0.38858553346112773</v>
      </c>
      <c r="AN22" s="121"/>
      <c r="AO22" s="122">
        <f t="shared" ref="AO22" si="209">U22*AE22+AC22*AI22+AM22</f>
        <v>0.77271298554191747</v>
      </c>
      <c r="AP22" s="122"/>
      <c r="AQ22" s="122">
        <f t="shared" ref="AQ22" si="210">1/(1+EXP(-AO22))</f>
        <v>0.68410747457777643</v>
      </c>
      <c r="AR22" s="122"/>
      <c r="AS22" s="121">
        <f>AS19</f>
        <v>0.65696602629923284</v>
      </c>
      <c r="AT22" s="121"/>
      <c r="AU22" s="122">
        <f>U22*AG22+AC22*AK22+AS22</f>
        <v>1.2891052239745551</v>
      </c>
      <c r="AV22" s="122"/>
      <c r="AW22" s="122">
        <f t="shared" ref="AW22" si="211">1/(1+EXP(-AU22))</f>
        <v>0.78399570054639434</v>
      </c>
      <c r="AX22" s="122"/>
      <c r="AY22" s="122">
        <f t="shared" ref="AY22" si="212">AQ22</f>
        <v>0.68410747457777643</v>
      </c>
      <c r="AZ22" s="122"/>
      <c r="BA22" s="122">
        <f t="shared" ref="BA22" si="213">AW22</f>
        <v>0.78399570054639434</v>
      </c>
      <c r="BB22" s="122"/>
      <c r="BC22" s="120">
        <f>BC19</f>
        <v>0.01</v>
      </c>
      <c r="BD22" s="120"/>
      <c r="BE22" s="120">
        <f>BE19</f>
        <v>0.99</v>
      </c>
      <c r="BF22" s="120"/>
      <c r="BG22" s="136">
        <f>(1/2)*(AY22-BC22)^2</f>
        <v>0.22721044364081375</v>
      </c>
      <c r="BH22" s="137"/>
      <c r="BI22" s="136">
        <f t="shared" ref="BI22" si="214">(1/2)*(BA22-BE22)^2</f>
        <v>2.1218885696685414E-2</v>
      </c>
      <c r="BJ22" s="137"/>
      <c r="BK22" s="136">
        <f t="shared" ref="BK22" si="215">BG22+BI22</f>
        <v>0.24842932933749917</v>
      </c>
      <c r="BL22" s="137"/>
      <c r="BN22" s="131">
        <f t="shared" ref="BN22" si="216" xml:space="preserve"> ( ((AY22 - BC22)*(AY22)*(1-AY22)*AE22) + ((BA22 - BE22)*(BA22)*(1-BA22)*AG22) ) * ( ((U22)*(1-U22)) ) * ( C22 )</f>
        <v>2.7927305757384995E-4</v>
      </c>
      <c r="BO22" s="131"/>
      <c r="BP22" s="131">
        <f t="shared" ref="BP22" si="217" xml:space="preserve"> ( ((AY22 - BC22)*(AY22)*(1-AY22)*AI22) + ((BA22 - BE22)*(BA22)*(1-BA22)*AK22) ) * ( ((AC22)*(1-AC22)) ) * ( C22 )</f>
        <v>4.1223426285077975E-4</v>
      </c>
      <c r="BQ22" s="131"/>
      <c r="BR22" s="131">
        <f t="shared" ref="BR22" si="218" xml:space="preserve"> ( ((AY22 - BC22)*(AY22)*(1-AY22)*AE22) + ((BA22 - BE22)*(BA22)*(1-BA22)*AG22) ) * ( ((U22)*(1-U22)) ) * ( E22 )</f>
        <v>5.585461151476999E-4</v>
      </c>
      <c r="BS22" s="131"/>
      <c r="BT22" s="131">
        <f t="shared" ref="BT22" si="219" xml:space="preserve"> ( ((AY22 - BC22)*(AY22)*(1-AY22)*AI22) + ((BA22 - BE22)*(BA22)*(1-BA22)*AK22) ) * ( ((AC22)*(1-AC22)) ) * ( E22 )</f>
        <v>8.2446852570155951E-4</v>
      </c>
      <c r="BU22" s="131"/>
      <c r="BV22" s="131">
        <f t="shared" ref="BV22" si="220" xml:space="preserve"> ( ((AY22 - BC22)*(AY22)*(1-AY22)*AE22) + ((BA22 - BE22)*(BA22)*(1-BA22)*AG22) ) * ( ((S22)*(1-S22)) )</f>
        <v>5.5854611514769984E-3</v>
      </c>
      <c r="BW22" s="131"/>
      <c r="BX22" s="131">
        <f t="shared" ref="BX22" si="221" xml:space="preserve"> ( ((AY22 - BC22)*(AY22)*(1-AY22)*AI22) + ((BA22 - BE22)*(BA22)*(1-BA22)*AK22) ) * ( ((AC22)*(1-AC22)) )</f>
        <v>8.2446852570155944E-3</v>
      </c>
      <c r="BY22" s="131"/>
      <c r="BZ22" s="131">
        <f xml:space="preserve"> (AY22 - BC22) * (AY22 * (1 - AY22)) * U22</f>
        <v>8.6177240332817498E-2</v>
      </c>
      <c r="CA22" s="131"/>
      <c r="CB22" s="131">
        <f t="shared" ref="CB22" si="222" xml:space="preserve"> (BA22 - BE22) * (BA22 * (1 - BA22)) * U22</f>
        <v>-2.0637263794998219E-2</v>
      </c>
      <c r="CC22" s="131"/>
      <c r="CD22" s="131">
        <f t="shared" ref="CD22" si="223" xml:space="preserve"> (AY22 - BC22) * (AY22 * (1 - AY22)) * AC22</f>
        <v>8.6309279817245899E-2</v>
      </c>
      <c r="CE22" s="131"/>
      <c r="CF22" s="131">
        <f t="shared" ref="CF22" si="224" xml:space="preserve"> (BA22 - BE22) * (BA22 * (1 - BA22)) * AC22</f>
        <v>-2.0668883903288769E-2</v>
      </c>
      <c r="CG22" s="131"/>
      <c r="CH22" s="131">
        <f xml:space="preserve"> (AY22 - BC22) * (AY22 * (1 - AY22))</f>
        <v>0.14567761681350461</v>
      </c>
      <c r="CI22" s="131"/>
      <c r="CJ22" s="131">
        <f xml:space="preserve"> (BA22 - BE22) * (BA22 * (1 - BA22))</f>
        <v>-3.488609516383049E-2</v>
      </c>
      <c r="CK22" s="131"/>
      <c r="CL22" s="15"/>
      <c r="CM22" s="47"/>
      <c r="CN22" s="47"/>
      <c r="CO22" s="47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</row>
    <row r="23" spans="1:117" s="13" customFormat="1" x14ac:dyDescent="0.35">
      <c r="A23" s="93"/>
      <c r="B23" s="14" t="s">
        <v>215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N23" s="132" t="str">
        <f>IF(BN22&lt;0.000001,"PROCHE DE 0","PAS PROCHE DE 0")</f>
        <v>PAS PROCHE DE 0</v>
      </c>
      <c r="BO23" s="132"/>
      <c r="BP23" s="132" t="str">
        <f>IF(BP22&lt;0.000001,"PROCHE DE 0","PAS PROCHE DE 0")</f>
        <v>PAS PROCHE DE 0</v>
      </c>
      <c r="BQ23" s="132"/>
      <c r="BR23" s="132" t="str">
        <f>IF(BR22&lt;0.000001,"PROCHE DE 0","PAS PROCHE DE 0")</f>
        <v>PAS PROCHE DE 0</v>
      </c>
      <c r="BS23" s="132"/>
      <c r="BT23" s="132" t="str">
        <f>IF(BT22&lt;0.000001,"PROCHE DE 0","PAS PROCHE DE 0")</f>
        <v>PAS PROCHE DE 0</v>
      </c>
      <c r="BU23" s="132"/>
      <c r="BV23" s="132" t="str">
        <f>IF(BV22&lt;0.000001,"PROCHE DE 0","PAS PROCHE DE 0")</f>
        <v>PAS PROCHE DE 0</v>
      </c>
      <c r="BW23" s="132"/>
      <c r="BX23" s="132" t="str">
        <f>IF(BX22&lt;0.000001,"PROCHE DE 0","PAS PROCHE DE 0")</f>
        <v>PAS PROCHE DE 0</v>
      </c>
      <c r="BY23" s="132"/>
      <c r="BZ23" s="132" t="str">
        <f>IF(BZ22&lt;0.000001,"PROCHE DE 0","PAS PROCHE DE 0")</f>
        <v>PAS PROCHE DE 0</v>
      </c>
      <c r="CA23" s="132"/>
      <c r="CB23" s="132" t="str">
        <f>IF(CB22&lt;0.000001,"PROCHE DE 0","PAS PROCHE DE 0")</f>
        <v>PROCHE DE 0</v>
      </c>
      <c r="CC23" s="132"/>
      <c r="CD23" s="132" t="str">
        <f>IF(CD22&lt;0.000001,"PROCHE DE 0","PAS PROCHE DE 0")</f>
        <v>PAS PROCHE DE 0</v>
      </c>
      <c r="CE23" s="132"/>
      <c r="CF23" s="132" t="str">
        <f>IF(CF22&lt;0.000001,"PROCHE DE 0","PAS PROCHE DE 0")</f>
        <v>PROCHE DE 0</v>
      </c>
      <c r="CG23" s="132"/>
      <c r="CH23" s="132" t="str">
        <f>IF(CH22&lt;0.000001,"PROCHE DE 0","PAS PROCHE DE 0")</f>
        <v>PAS PROCHE DE 0</v>
      </c>
      <c r="CI23" s="132"/>
      <c r="CJ23" s="132" t="str">
        <f>IF(CJ22&lt;0.000001,"PROCHE DE 0","PAS PROCHE DE 0")</f>
        <v>PROCHE DE 0</v>
      </c>
      <c r="CK23" s="132"/>
      <c r="CL23" s="15"/>
      <c r="CM23" s="47"/>
      <c r="CN23" s="47"/>
      <c r="CO23" s="47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</row>
    <row r="24" spans="1:117" s="13" customFormat="1" ht="15" thickBot="1" x14ac:dyDescent="0.4">
      <c r="A24" s="93"/>
      <c r="B24" s="14" t="s">
        <v>214</v>
      </c>
      <c r="C24" s="120">
        <f>C22</f>
        <v>0.05</v>
      </c>
      <c r="D24" s="120"/>
      <c r="E24" s="120">
        <f>E22</f>
        <v>0.1</v>
      </c>
      <c r="F24" s="120"/>
      <c r="G24" s="121">
        <f>G22</f>
        <v>0.1494036281287249</v>
      </c>
      <c r="H24" s="121"/>
      <c r="I24" s="121">
        <f>I22</f>
        <v>0.19921857209920976</v>
      </c>
      <c r="J24" s="121"/>
      <c r="K24" s="121">
        <f>K22</f>
        <v>0.24880725625744979</v>
      </c>
      <c r="L24" s="121"/>
      <c r="M24" s="121">
        <f>M22</f>
        <v>0.29843714419841949</v>
      </c>
      <c r="N24" s="121"/>
      <c r="O24" s="121">
        <f>O22</f>
        <v>0.33807256257449803</v>
      </c>
      <c r="P24" s="121"/>
      <c r="Q24" s="122">
        <f>C24*G24+E24*K24+O24</f>
        <v>0.37042346960667927</v>
      </c>
      <c r="R24" s="122"/>
      <c r="S24" s="122">
        <f t="shared" ref="S24:S25" si="225">1/(1+EXP(-Q24))</f>
        <v>0.5915612996548465</v>
      </c>
      <c r="T24" s="122"/>
      <c r="U24" s="122">
        <f t="shared" ref="U24:U25" si="226">S24</f>
        <v>0.5915612996548465</v>
      </c>
      <c r="V24" s="122"/>
      <c r="W24" s="121">
        <f>W22</f>
        <v>0.33437144198419438</v>
      </c>
      <c r="X24" s="121"/>
      <c r="Y24" s="122">
        <f t="shared" ref="Y24:Y25" si="227">C24*I24+E24*M24+W24</f>
        <v>0.37417608500899679</v>
      </c>
      <c r="Z24" s="122"/>
      <c r="AA24" s="122">
        <f t="shared" ref="AA24:AA25" si="228">1/(1+EXP(-Y24))</f>
        <v>0.592467681069621</v>
      </c>
      <c r="AB24" s="122"/>
      <c r="AC24" s="122">
        <f t="shared" ref="AC24:AC25" si="229">AA24</f>
        <v>0.592467681069621</v>
      </c>
      <c r="AD24" s="122"/>
      <c r="AE24" s="121">
        <f>AE22</f>
        <v>0.27454574309399327</v>
      </c>
      <c r="AF24" s="121"/>
      <c r="AG24" s="121">
        <f>AG22</f>
        <v>0.4838065245482534</v>
      </c>
      <c r="AH24" s="121"/>
      <c r="AI24" s="121">
        <f>AI22</f>
        <v>0.37422600854973465</v>
      </c>
      <c r="AJ24" s="121"/>
      <c r="AK24" s="121">
        <f>AK22</f>
        <v>0.58389342116943577</v>
      </c>
      <c r="AL24" s="121"/>
      <c r="AM24" s="121">
        <f>AM22</f>
        <v>0.38858553346112773</v>
      </c>
      <c r="AN24" s="121"/>
      <c r="AO24" s="122">
        <f t="shared" ref="AO24:AO25" si="230">U24*AE24+AC24*AI24+AM24</f>
        <v>0.77271298554191747</v>
      </c>
      <c r="AP24" s="122"/>
      <c r="AQ24" s="122">
        <f t="shared" ref="AQ24:AQ25" si="231">1/(1+EXP(-AO24))</f>
        <v>0.68410747457777643</v>
      </c>
      <c r="AR24" s="122"/>
      <c r="AS24" s="121">
        <f>AS22</f>
        <v>0.65696602629923284</v>
      </c>
      <c r="AT24" s="121"/>
      <c r="AU24" s="122">
        <f>U24*AG24+AC24*AK24+AS24</f>
        <v>1.2891052239745551</v>
      </c>
      <c r="AV24" s="122"/>
      <c r="AW24" s="122">
        <f t="shared" ref="AW24:AW25" si="232">1/(1+EXP(-AU24))</f>
        <v>0.78399570054639434</v>
      </c>
      <c r="AX24" s="122"/>
      <c r="AY24" s="122">
        <f t="shared" ref="AY24:AY25" si="233">AQ24</f>
        <v>0.68410747457777643</v>
      </c>
      <c r="AZ24" s="122"/>
      <c r="BA24" s="122">
        <f>AW24</f>
        <v>0.78399570054639434</v>
      </c>
      <c r="BB24" s="122"/>
      <c r="BC24" s="120">
        <f>BC22</f>
        <v>0.01</v>
      </c>
      <c r="BD24" s="120"/>
      <c r="BE24" s="120">
        <f>BE22</f>
        <v>0.99</v>
      </c>
      <c r="BF24" s="120"/>
      <c r="BG24" s="122">
        <f>(1/2)*(AY24-BC24)^2</f>
        <v>0.22721044364081375</v>
      </c>
      <c r="BH24" s="122"/>
      <c r="BI24" s="122">
        <f t="shared" ref="BI24:BI25" si="234">(1/2)*(BA24-BE24)^2</f>
        <v>2.1218885696685414E-2</v>
      </c>
      <c r="BJ24" s="122"/>
      <c r="BK24" s="122">
        <f t="shared" ref="BK24:BK25" si="235">BG24+BI24</f>
        <v>0.24842932933749917</v>
      </c>
      <c r="BL24" s="122"/>
      <c r="BN24" s="142">
        <f t="shared" ref="BN24" si="236" xml:space="preserve"> ( ((AY24 - BC24)*(AY24)*(1-AY24)*AE24) + ((BA24 - BE24)*(BA24)*(1-BA24)*AG24) ) * ( ((U24)*(1-U24)) ) * ( C24 )</f>
        <v>2.7927305757384995E-4</v>
      </c>
      <c r="BO24" s="142"/>
      <c r="BP24" s="142">
        <f t="shared" ref="BP24" si="237" xml:space="preserve"> ( ((AY24 - BC24)*(AY24)*(1-AY24)*AI24) + ((BA24 - BE24)*(BA24)*(1-BA24)*AK24) ) * ( ((AC24)*(1-AC24)) ) * ( C24 )</f>
        <v>4.1223426285077975E-4</v>
      </c>
      <c r="BQ24" s="142"/>
      <c r="BR24" s="142">
        <f t="shared" ref="BR24" si="238" xml:space="preserve"> ( ((AY24 - BC24)*(AY24)*(1-AY24)*AE24) + ((BA24 - BE24)*(BA24)*(1-BA24)*AG24) ) * ( ((U24)*(1-U24)) ) * ( E24 )</f>
        <v>5.585461151476999E-4</v>
      </c>
      <c r="BS24" s="142"/>
      <c r="BT24" s="142">
        <f t="shared" ref="BT24" si="239" xml:space="preserve"> ( ((AY24 - BC24)*(AY24)*(1-AY24)*AI24) + ((BA24 - BE24)*(BA24)*(1-BA24)*AK24) ) * ( ((AC24)*(1-AC24)) ) * ( E24 )</f>
        <v>8.2446852570155951E-4</v>
      </c>
      <c r="BU24" s="142"/>
      <c r="BV24" s="142">
        <f t="shared" ref="BV24" si="240" xml:space="preserve"> ( ((AY24 - BC24)*(AY24)*(1-AY24)*AE24) + ((BA24 - BE24)*(BA24)*(1-BA24)*AG24) ) * ( ((S24)*(1-S24)) )</f>
        <v>5.5854611514769984E-3</v>
      </c>
      <c r="BW24" s="142"/>
      <c r="BX24" s="142">
        <f t="shared" ref="BX24" si="241" xml:space="preserve"> ( ((AY24 - BC24)*(AY24)*(1-AY24)*AI24) + ((BA24 - BE24)*(BA24)*(1-BA24)*AK24) ) * ( ((AC24)*(1-AC24)) )</f>
        <v>8.2446852570155944E-3</v>
      </c>
      <c r="BY24" s="142"/>
      <c r="BZ24" s="142">
        <f xml:space="preserve"> (AY24 - BC24) * (AY24 * (1 - AY24)) * U24</f>
        <v>8.6177240332817498E-2</v>
      </c>
      <c r="CA24" s="142"/>
      <c r="CB24" s="142">
        <f t="shared" ref="CB24" si="242" xml:space="preserve"> (BA24 - BE24) * (BA24 * (1 - BA24)) * U24</f>
        <v>-2.0637263794998219E-2</v>
      </c>
      <c r="CC24" s="142"/>
      <c r="CD24" s="142">
        <f t="shared" ref="CD24" si="243" xml:space="preserve"> (AY24 - BC24) * (AY24 * (1 - AY24)) * AC24</f>
        <v>8.6309279817245899E-2</v>
      </c>
      <c r="CE24" s="142"/>
      <c r="CF24" s="142">
        <f t="shared" ref="CF24" si="244" xml:space="preserve"> (BA24 - BE24) * (BA24 * (1 - BA24)) * AC24</f>
        <v>-2.0668883903288769E-2</v>
      </c>
      <c r="CG24" s="142"/>
      <c r="CH24" s="142">
        <f xml:space="preserve"> (AY24 - BC24) * (AY24 * (1 - AY24))</f>
        <v>0.14567761681350461</v>
      </c>
      <c r="CI24" s="142"/>
      <c r="CJ24" s="142">
        <f xml:space="preserve"> (BA24 - BE24) * (BA24 * (1 - BA24))</f>
        <v>-3.488609516383049E-2</v>
      </c>
      <c r="CK24" s="142"/>
      <c r="CL24" s="15"/>
      <c r="CM24" s="104">
        <f>CM18</f>
        <v>0.5</v>
      </c>
      <c r="CN24" s="104"/>
      <c r="CO24" s="47"/>
      <c r="CP24" s="131">
        <f t="shared" ref="CP24" si="245">G24-CM24*BN24</f>
        <v>0.14926399159993797</v>
      </c>
      <c r="CQ24" s="131"/>
      <c r="CR24" s="131">
        <f t="shared" ref="CR24" si="246">I24-CM24*BP24</f>
        <v>0.19901245496778439</v>
      </c>
      <c r="CS24" s="131"/>
      <c r="CT24" s="131">
        <f t="shared" ref="CT24" si="247">K24-CM24*BR24</f>
        <v>0.24852798319987593</v>
      </c>
      <c r="CU24" s="131"/>
      <c r="CV24" s="131">
        <f t="shared" ref="CV24" si="248">M24-CM24*BT24</f>
        <v>0.29802490993556874</v>
      </c>
      <c r="CW24" s="131"/>
      <c r="CX24" s="131">
        <f t="shared" ref="CX24" si="249">O24-CM24*BV24</f>
        <v>0.33527983199875955</v>
      </c>
      <c r="CY24" s="131"/>
      <c r="CZ24" s="131">
        <f t="shared" ref="CZ24" si="250">W24-CM24*BX24</f>
        <v>0.33024909935568658</v>
      </c>
      <c r="DA24" s="131"/>
      <c r="DB24" s="131">
        <f t="shared" ref="DB24" si="251">AE24-CM24*BZ24</f>
        <v>0.23145712292758452</v>
      </c>
      <c r="DC24" s="131"/>
      <c r="DD24" s="131">
        <f t="shared" ref="DD24" si="252">AG24-CM24*CB24</f>
        <v>0.4941251564457525</v>
      </c>
      <c r="DE24" s="131"/>
      <c r="DF24" s="131">
        <f t="shared" ref="DF24" si="253">AI24-CM24*CD24</f>
        <v>0.3310713686411117</v>
      </c>
      <c r="DG24" s="131"/>
      <c r="DH24" s="131">
        <f t="shared" ref="DH24" si="254">AK24-CM24*CF24</f>
        <v>0.59422786312108011</v>
      </c>
      <c r="DI24" s="131"/>
      <c r="DJ24" s="131">
        <f t="shared" ref="DJ24" si="255">AM24-CM24*CH24</f>
        <v>0.3157467250543754</v>
      </c>
      <c r="DK24" s="131"/>
      <c r="DL24" s="131">
        <f t="shared" ref="DL24" si="256">AS24-CM24*CJ24</f>
        <v>0.67440907388114812</v>
      </c>
      <c r="DM24" s="131"/>
    </row>
    <row r="25" spans="1:117" s="13" customFormat="1" ht="15" thickBot="1" x14ac:dyDescent="0.4">
      <c r="A25" s="93"/>
      <c r="B25" s="14" t="s">
        <v>216</v>
      </c>
      <c r="C25" s="120">
        <f>C24</f>
        <v>0.05</v>
      </c>
      <c r="D25" s="120"/>
      <c r="E25" s="120">
        <f>E24</f>
        <v>0.1</v>
      </c>
      <c r="F25" s="120"/>
      <c r="G25" s="131">
        <f>CP24</f>
        <v>0.14926399159993797</v>
      </c>
      <c r="H25" s="131"/>
      <c r="I25" s="131">
        <f>CR24</f>
        <v>0.19901245496778439</v>
      </c>
      <c r="J25" s="131"/>
      <c r="K25" s="131">
        <f>CT24</f>
        <v>0.24852798319987593</v>
      </c>
      <c r="L25" s="131"/>
      <c r="M25" s="131">
        <f>CV24</f>
        <v>0.29802490993556874</v>
      </c>
      <c r="N25" s="131"/>
      <c r="O25" s="131">
        <f>CX24</f>
        <v>0.33527983199875955</v>
      </c>
      <c r="P25" s="131"/>
      <c r="Q25" s="122">
        <f>C25*G25+E25*K25+O25</f>
        <v>0.36759582989874406</v>
      </c>
      <c r="R25" s="122"/>
      <c r="S25" s="122">
        <f t="shared" si="225"/>
        <v>0.59087791869141848</v>
      </c>
      <c r="T25" s="122"/>
      <c r="U25" s="122">
        <f t="shared" si="226"/>
        <v>0.59087791869141848</v>
      </c>
      <c r="V25" s="122"/>
      <c r="W25" s="131">
        <f>CZ24</f>
        <v>0.33024909935568658</v>
      </c>
      <c r="X25" s="131"/>
      <c r="Y25" s="122">
        <f t="shared" si="227"/>
        <v>0.3700022130976327</v>
      </c>
      <c r="Z25" s="122"/>
      <c r="AA25" s="122">
        <f t="shared" si="228"/>
        <v>0.59145951319508328</v>
      </c>
      <c r="AB25" s="122"/>
      <c r="AC25" s="122">
        <f t="shared" si="229"/>
        <v>0.59145951319508328</v>
      </c>
      <c r="AD25" s="122"/>
      <c r="AE25" s="131">
        <f>DB24</f>
        <v>0.23145712292758452</v>
      </c>
      <c r="AF25" s="131"/>
      <c r="AG25" s="131">
        <f>DD24</f>
        <v>0.4941251564457525</v>
      </c>
      <c r="AH25" s="131"/>
      <c r="AI25" s="131">
        <f>DF24</f>
        <v>0.3310713686411117</v>
      </c>
      <c r="AJ25" s="131"/>
      <c r="AK25" s="131">
        <f>DH24</f>
        <v>0.59422786312108011</v>
      </c>
      <c r="AL25" s="131"/>
      <c r="AM25" s="131">
        <f>DJ24</f>
        <v>0.3157467250543754</v>
      </c>
      <c r="AN25" s="131"/>
      <c r="AO25" s="122">
        <f t="shared" si="230"/>
        <v>0.64832493864543217</v>
      </c>
      <c r="AP25" s="122"/>
      <c r="AQ25" s="122">
        <f t="shared" si="231"/>
        <v>0.65663289221185062</v>
      </c>
      <c r="AR25" s="122"/>
      <c r="AS25" s="131">
        <f>DL24</f>
        <v>0.67440907388114812</v>
      </c>
      <c r="AT25" s="131"/>
      <c r="AU25" s="122">
        <f>U25*AG25+AC25*AK25+AS25</f>
        <v>1.3178384405434345</v>
      </c>
      <c r="AV25" s="122"/>
      <c r="AW25" s="122">
        <f t="shared" si="232"/>
        <v>0.78882185456020071</v>
      </c>
      <c r="AX25" s="122"/>
      <c r="AY25" s="122">
        <f t="shared" si="233"/>
        <v>0.65663289221185062</v>
      </c>
      <c r="AZ25" s="122"/>
      <c r="BA25" s="122">
        <f>AW25</f>
        <v>0.78882185456020071</v>
      </c>
      <c r="BB25" s="122"/>
      <c r="BC25" s="120">
        <f>BC24</f>
        <v>0.01</v>
      </c>
      <c r="BD25" s="120"/>
      <c r="BE25" s="120">
        <f>BE24</f>
        <v>0.99</v>
      </c>
      <c r="BF25" s="120"/>
      <c r="BG25" s="136">
        <f>(1/2)*(AY25-BC25)^2</f>
        <v>0.2090670486451314</v>
      </c>
      <c r="BH25" s="137"/>
      <c r="BI25" s="136">
        <f t="shared" si="234"/>
        <v>2.0236323101298515E-2</v>
      </c>
      <c r="BJ25" s="137"/>
      <c r="BK25" s="136">
        <f t="shared" si="235"/>
        <v>0.22930337174642992</v>
      </c>
      <c r="BL25" s="137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47"/>
      <c r="CN25" s="47"/>
      <c r="CO25" s="47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</row>
    <row r="26" spans="1:117" s="13" customFormat="1" x14ac:dyDescent="0.35">
      <c r="A26" s="93"/>
      <c r="B26" s="14" t="s">
        <v>217</v>
      </c>
      <c r="BG26" s="143" t="str">
        <f>IF(BG25&lt;BG22,"OUI, ça a baissé","NON, ça n'a pas baissé")</f>
        <v>OUI, ça a baissé</v>
      </c>
      <c r="BH26" s="143"/>
      <c r="BI26" s="143" t="str">
        <f>IF(BI25&lt;BI22,"OUI, ça a baissé","NON, ça n'a pas baissé")</f>
        <v>OUI, ça a baissé</v>
      </c>
      <c r="BJ26" s="143"/>
      <c r="BK26" s="143" t="str">
        <f>IF(BK25&lt;BK22,"OUI, ça a baissé","NON, ça n'a pas baissé")</f>
        <v>OUI, ça a baissé</v>
      </c>
      <c r="BL26" s="143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47"/>
      <c r="CN26" s="47"/>
      <c r="CO26" s="47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</row>
    <row r="27" spans="1:117" s="13" customFormat="1" ht="15" thickBot="1" x14ac:dyDescent="0.4"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47"/>
      <c r="CN27" s="47"/>
      <c r="CO27" s="47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</row>
    <row r="28" spans="1:117" s="13" customFormat="1" ht="15" thickBot="1" x14ac:dyDescent="0.4">
      <c r="A28" s="93" t="s">
        <v>132</v>
      </c>
      <c r="B28" s="14" t="s">
        <v>213</v>
      </c>
      <c r="C28" s="120">
        <f>C25</f>
        <v>0.05</v>
      </c>
      <c r="D28" s="120"/>
      <c r="E28" s="120">
        <f>E25</f>
        <v>0.1</v>
      </c>
      <c r="F28" s="120"/>
      <c r="G28" s="121">
        <f>G25</f>
        <v>0.14926399159993797</v>
      </c>
      <c r="H28" s="121"/>
      <c r="I28" s="121">
        <f>I25</f>
        <v>0.19901245496778439</v>
      </c>
      <c r="J28" s="121"/>
      <c r="K28" s="121">
        <f>K25</f>
        <v>0.24852798319987593</v>
      </c>
      <c r="L28" s="121"/>
      <c r="M28" s="121">
        <f>M25</f>
        <v>0.29802490993556874</v>
      </c>
      <c r="N28" s="121"/>
      <c r="O28" s="121">
        <f>O25</f>
        <v>0.33527983199875955</v>
      </c>
      <c r="P28" s="121"/>
      <c r="Q28" s="122">
        <f>C28*G28+E28*K28+O28</f>
        <v>0.36759582989874406</v>
      </c>
      <c r="R28" s="122"/>
      <c r="S28" s="122">
        <f t="shared" ref="S28" si="257">1/(1+EXP(-Q28))</f>
        <v>0.59087791869141848</v>
      </c>
      <c r="T28" s="122"/>
      <c r="U28" s="122">
        <f t="shared" ref="U28" si="258">S28</f>
        <v>0.59087791869141848</v>
      </c>
      <c r="V28" s="122"/>
      <c r="W28" s="121">
        <f>W25</f>
        <v>0.33024909935568658</v>
      </c>
      <c r="X28" s="121"/>
      <c r="Y28" s="122">
        <f t="shared" ref="Y28" si="259">C28*I28+E28*M28+W28</f>
        <v>0.3700022130976327</v>
      </c>
      <c r="Z28" s="122"/>
      <c r="AA28" s="122">
        <f t="shared" ref="AA28" si="260">1/(1+EXP(-Y28))</f>
        <v>0.59145951319508328</v>
      </c>
      <c r="AB28" s="122"/>
      <c r="AC28" s="122">
        <f t="shared" ref="AC28" si="261">AA28</f>
        <v>0.59145951319508328</v>
      </c>
      <c r="AD28" s="122"/>
      <c r="AE28" s="121">
        <f>AE25</f>
        <v>0.23145712292758452</v>
      </c>
      <c r="AF28" s="121"/>
      <c r="AG28" s="121">
        <f>AG25</f>
        <v>0.4941251564457525</v>
      </c>
      <c r="AH28" s="121"/>
      <c r="AI28" s="121">
        <f>AI25</f>
        <v>0.3310713686411117</v>
      </c>
      <c r="AJ28" s="121"/>
      <c r="AK28" s="121">
        <f>AK25</f>
        <v>0.59422786312108011</v>
      </c>
      <c r="AL28" s="121"/>
      <c r="AM28" s="121">
        <f>AM25</f>
        <v>0.3157467250543754</v>
      </c>
      <c r="AN28" s="121"/>
      <c r="AO28" s="122">
        <f t="shared" ref="AO28" si="262">U28*AE28+AC28*AI28+AM28</f>
        <v>0.64832493864543217</v>
      </c>
      <c r="AP28" s="122"/>
      <c r="AQ28" s="122">
        <f t="shared" ref="AQ28" si="263">1/(1+EXP(-AO28))</f>
        <v>0.65663289221185062</v>
      </c>
      <c r="AR28" s="122"/>
      <c r="AS28" s="121">
        <f>AS25</f>
        <v>0.67440907388114812</v>
      </c>
      <c r="AT28" s="121"/>
      <c r="AU28" s="122">
        <f>U28*AG28+AC28*AK28+AS28</f>
        <v>1.3178384405434345</v>
      </c>
      <c r="AV28" s="122"/>
      <c r="AW28" s="122">
        <f t="shared" ref="AW28" si="264">1/(1+EXP(-AU28))</f>
        <v>0.78882185456020071</v>
      </c>
      <c r="AX28" s="122"/>
      <c r="AY28" s="122">
        <f t="shared" ref="AY28" si="265">AQ28</f>
        <v>0.65663289221185062</v>
      </c>
      <c r="AZ28" s="122"/>
      <c r="BA28" s="122">
        <f t="shared" ref="BA28" si="266">AW28</f>
        <v>0.78882185456020071</v>
      </c>
      <c r="BB28" s="122"/>
      <c r="BC28" s="120">
        <f>BC25</f>
        <v>0.01</v>
      </c>
      <c r="BD28" s="120"/>
      <c r="BE28" s="120">
        <f>BE25</f>
        <v>0.99</v>
      </c>
      <c r="BF28" s="120"/>
      <c r="BG28" s="136">
        <f>(1/2)*(AY28-BC28)^2</f>
        <v>0.2090670486451314</v>
      </c>
      <c r="BH28" s="137"/>
      <c r="BI28" s="136">
        <f t="shared" ref="BI28" si="267">(1/2)*(BA28-BE28)^2</f>
        <v>2.0236323101298515E-2</v>
      </c>
      <c r="BJ28" s="137"/>
      <c r="BK28" s="136">
        <f t="shared" ref="BK28" si="268">BG28+BI28</f>
        <v>0.22930337174642992</v>
      </c>
      <c r="BL28" s="137"/>
      <c r="BN28" s="131">
        <f t="shared" ref="BN28" si="269" xml:space="preserve"> ( ((AY28 - BC28)*(AY28)*(1-AY28)*AE28) + ((BA28 - BE28)*(BA28)*(1-BA28)*AG28) ) * ( ((U28)*(1-U28)) ) * ( C28 )</f>
        <v>2.0772310645904461E-4</v>
      </c>
      <c r="BO28" s="131"/>
      <c r="BP28" s="131">
        <f t="shared" ref="BP28" si="270" xml:space="preserve"> ( ((AY28 - BC28)*(AY28)*(1-AY28)*AI28) + ((BA28 - BE28)*(BA28)*(1-BA28)*AK28) ) * ( ((AC28)*(1-AC28)) ) * ( C28 )</f>
        <v>3.4256631006569034E-4</v>
      </c>
      <c r="BQ28" s="131"/>
      <c r="BR28" s="131">
        <f t="shared" ref="BR28" si="271" xml:space="preserve"> ( ((AY28 - BC28)*(AY28)*(1-AY28)*AE28) + ((BA28 - BE28)*(BA28)*(1-BA28)*AG28) ) * ( ((U28)*(1-U28)) ) * ( E28 )</f>
        <v>4.1544621291808923E-4</v>
      </c>
      <c r="BS28" s="131"/>
      <c r="BT28" s="131">
        <f t="shared" ref="BT28" si="272" xml:space="preserve"> ( ((AY28 - BC28)*(AY28)*(1-AY28)*AI28) + ((BA28 - BE28)*(BA28)*(1-BA28)*AK28) ) * ( ((AC28)*(1-AC28)) ) * ( E28 )</f>
        <v>6.8513262013138068E-4</v>
      </c>
      <c r="BU28" s="131"/>
      <c r="BV28" s="131">
        <f t="shared" ref="BV28" si="273" xml:space="preserve"> ( ((AY28 - BC28)*(AY28)*(1-AY28)*AE28) + ((BA28 - BE28)*(BA28)*(1-BA28)*AG28) ) * ( ((S28)*(1-S28)) )</f>
        <v>4.1544621291808919E-3</v>
      </c>
      <c r="BW28" s="131"/>
      <c r="BX28" s="131">
        <f t="shared" ref="BX28" si="274" xml:space="preserve"> ( ((AY28 - BC28)*(AY28)*(1-AY28)*AI28) + ((BA28 - BE28)*(BA28)*(1-BA28)*AK28) ) * ( ((AC28)*(1-AC28)) )</f>
        <v>6.8513262013138064E-3</v>
      </c>
      <c r="BY28" s="131"/>
      <c r="BZ28" s="131">
        <f xml:space="preserve"> (AY28 - BC28) * (AY28 * (1 - AY28)) * U28</f>
        <v>8.6146349105302042E-2</v>
      </c>
      <c r="CA28" s="131"/>
      <c r="CB28" s="131">
        <f t="shared" ref="CB28" si="275" xml:space="preserve"> (BA28 - BE28) * (BA28 * (1 - BA28)) * U28</f>
        <v>-1.9801881935905447E-2</v>
      </c>
      <c r="CC28" s="131"/>
      <c r="CD28" s="131">
        <f t="shared" ref="CD28" si="276" xml:space="preserve"> (AY28 - BC28) * (AY28 * (1 - AY28)) * AC28</f>
        <v>8.6231141989865048E-2</v>
      </c>
      <c r="CE28" s="131"/>
      <c r="CF28" s="131">
        <f t="shared" ref="CF28" si="277" xml:space="preserve"> (BA28 - BE28) * (BA28 * (1 - BA28)) * AC28</f>
        <v>-1.9821372706049046E-2</v>
      </c>
      <c r="CG28" s="131"/>
      <c r="CH28" s="131">
        <f xml:space="preserve"> (AY28 - BC28) * (AY28 * (1 - AY28))</f>
        <v>0.14579382031416091</v>
      </c>
      <c r="CI28" s="131"/>
      <c r="CJ28" s="131">
        <f xml:space="preserve"> (BA28 - BE28) * (BA28 * (1 - BA28))</f>
        <v>-3.3512645014319498E-2</v>
      </c>
      <c r="CK28" s="131"/>
      <c r="CL28" s="15"/>
      <c r="CM28" s="47"/>
      <c r="CN28" s="47"/>
      <c r="CO28" s="47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</row>
    <row r="29" spans="1:117" s="13" customFormat="1" x14ac:dyDescent="0.35">
      <c r="A29" s="93"/>
      <c r="B29" s="14" t="s">
        <v>215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N29" s="132" t="str">
        <f>IF(BN28&lt;0.000001,"PROCHE DE 0","PAS PROCHE DE 0")</f>
        <v>PAS PROCHE DE 0</v>
      </c>
      <c r="BO29" s="132"/>
      <c r="BP29" s="132" t="str">
        <f>IF(BP28&lt;0.000001,"PROCHE DE 0","PAS PROCHE DE 0")</f>
        <v>PAS PROCHE DE 0</v>
      </c>
      <c r="BQ29" s="132"/>
      <c r="BR29" s="132" t="str">
        <f>IF(BR28&lt;0.000001,"PROCHE DE 0","PAS PROCHE DE 0")</f>
        <v>PAS PROCHE DE 0</v>
      </c>
      <c r="BS29" s="132"/>
      <c r="BT29" s="132" t="str">
        <f>IF(BT28&lt;0.000001,"PROCHE DE 0","PAS PROCHE DE 0")</f>
        <v>PAS PROCHE DE 0</v>
      </c>
      <c r="BU29" s="132"/>
      <c r="BV29" s="132" t="str">
        <f>IF(BV28&lt;0.000001,"PROCHE DE 0","PAS PROCHE DE 0")</f>
        <v>PAS PROCHE DE 0</v>
      </c>
      <c r="BW29" s="132"/>
      <c r="BX29" s="132" t="str">
        <f>IF(BX28&lt;0.000001,"PROCHE DE 0","PAS PROCHE DE 0")</f>
        <v>PAS PROCHE DE 0</v>
      </c>
      <c r="BY29" s="132"/>
      <c r="BZ29" s="132" t="str">
        <f>IF(BZ28&lt;0.000001,"PROCHE DE 0","PAS PROCHE DE 0")</f>
        <v>PAS PROCHE DE 0</v>
      </c>
      <c r="CA29" s="132"/>
      <c r="CB29" s="132" t="str">
        <f>IF(CB28&lt;0.000001,"PROCHE DE 0","PAS PROCHE DE 0")</f>
        <v>PROCHE DE 0</v>
      </c>
      <c r="CC29" s="132"/>
      <c r="CD29" s="132" t="str">
        <f>IF(CD28&lt;0.000001,"PROCHE DE 0","PAS PROCHE DE 0")</f>
        <v>PAS PROCHE DE 0</v>
      </c>
      <c r="CE29" s="132"/>
      <c r="CF29" s="132" t="str">
        <f>IF(CF28&lt;0.000001,"PROCHE DE 0","PAS PROCHE DE 0")</f>
        <v>PROCHE DE 0</v>
      </c>
      <c r="CG29" s="132"/>
      <c r="CH29" s="132" t="str">
        <f>IF(CH28&lt;0.000001,"PROCHE DE 0","PAS PROCHE DE 0")</f>
        <v>PAS PROCHE DE 0</v>
      </c>
      <c r="CI29" s="132"/>
      <c r="CJ29" s="132" t="str">
        <f>IF(CJ28&lt;0.000001,"PROCHE DE 0","PAS PROCHE DE 0")</f>
        <v>PROCHE DE 0</v>
      </c>
      <c r="CK29" s="132"/>
      <c r="CL29" s="15"/>
      <c r="CM29" s="47"/>
      <c r="CN29" s="47"/>
      <c r="CO29" s="47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</row>
    <row r="30" spans="1:117" s="13" customFormat="1" ht="15" thickBot="1" x14ac:dyDescent="0.4">
      <c r="A30" s="93"/>
      <c r="B30" s="14" t="s">
        <v>214</v>
      </c>
      <c r="C30" s="120">
        <f>C28</f>
        <v>0.05</v>
      </c>
      <c r="D30" s="120"/>
      <c r="E30" s="120">
        <f>E28</f>
        <v>0.1</v>
      </c>
      <c r="F30" s="120"/>
      <c r="G30" s="121">
        <f>G28</f>
        <v>0.14926399159993797</v>
      </c>
      <c r="H30" s="121"/>
      <c r="I30" s="121">
        <f>I28</f>
        <v>0.19901245496778439</v>
      </c>
      <c r="J30" s="121"/>
      <c r="K30" s="121">
        <f>K28</f>
        <v>0.24852798319987593</v>
      </c>
      <c r="L30" s="121"/>
      <c r="M30" s="121">
        <f>M28</f>
        <v>0.29802490993556874</v>
      </c>
      <c r="N30" s="121"/>
      <c r="O30" s="121">
        <f>O28</f>
        <v>0.33527983199875955</v>
      </c>
      <c r="P30" s="121"/>
      <c r="Q30" s="122">
        <f>C30*G30+E30*K30+O30</f>
        <v>0.36759582989874406</v>
      </c>
      <c r="R30" s="122"/>
      <c r="S30" s="122">
        <f t="shared" ref="S30:S31" si="278">1/(1+EXP(-Q30))</f>
        <v>0.59087791869141848</v>
      </c>
      <c r="T30" s="122"/>
      <c r="U30" s="122">
        <f t="shared" ref="U30:U31" si="279">S30</f>
        <v>0.59087791869141848</v>
      </c>
      <c r="V30" s="122"/>
      <c r="W30" s="121">
        <f>W28</f>
        <v>0.33024909935568658</v>
      </c>
      <c r="X30" s="121"/>
      <c r="Y30" s="122">
        <f t="shared" ref="Y30:Y31" si="280">C30*I30+E30*M30+W30</f>
        <v>0.3700022130976327</v>
      </c>
      <c r="Z30" s="122"/>
      <c r="AA30" s="122">
        <f t="shared" ref="AA30:AA31" si="281">1/(1+EXP(-Y30))</f>
        <v>0.59145951319508328</v>
      </c>
      <c r="AB30" s="122"/>
      <c r="AC30" s="122">
        <f t="shared" ref="AC30:AC31" si="282">AA30</f>
        <v>0.59145951319508328</v>
      </c>
      <c r="AD30" s="122"/>
      <c r="AE30" s="121">
        <f>AE28</f>
        <v>0.23145712292758452</v>
      </c>
      <c r="AF30" s="121"/>
      <c r="AG30" s="121">
        <f>AG28</f>
        <v>0.4941251564457525</v>
      </c>
      <c r="AH30" s="121"/>
      <c r="AI30" s="121">
        <f>AI28</f>
        <v>0.3310713686411117</v>
      </c>
      <c r="AJ30" s="121"/>
      <c r="AK30" s="121">
        <f>AK28</f>
        <v>0.59422786312108011</v>
      </c>
      <c r="AL30" s="121"/>
      <c r="AM30" s="121">
        <f>AM28</f>
        <v>0.3157467250543754</v>
      </c>
      <c r="AN30" s="121"/>
      <c r="AO30" s="122">
        <f t="shared" ref="AO30:AO31" si="283">U30*AE30+AC30*AI30+AM30</f>
        <v>0.64832493864543217</v>
      </c>
      <c r="AP30" s="122"/>
      <c r="AQ30" s="122">
        <f t="shared" ref="AQ30:AQ31" si="284">1/(1+EXP(-AO30))</f>
        <v>0.65663289221185062</v>
      </c>
      <c r="AR30" s="122"/>
      <c r="AS30" s="121">
        <f>AS28</f>
        <v>0.67440907388114812</v>
      </c>
      <c r="AT30" s="121"/>
      <c r="AU30" s="122">
        <f>U30*AG30+AC30*AK30+AS30</f>
        <v>1.3178384405434345</v>
      </c>
      <c r="AV30" s="122"/>
      <c r="AW30" s="122">
        <f t="shared" ref="AW30:AW31" si="285">1/(1+EXP(-AU30))</f>
        <v>0.78882185456020071</v>
      </c>
      <c r="AX30" s="122"/>
      <c r="AY30" s="122">
        <f t="shared" ref="AY30:AY31" si="286">AQ30</f>
        <v>0.65663289221185062</v>
      </c>
      <c r="AZ30" s="122"/>
      <c r="BA30" s="122">
        <f>AW30</f>
        <v>0.78882185456020071</v>
      </c>
      <c r="BB30" s="122"/>
      <c r="BC30" s="120">
        <f>BC28</f>
        <v>0.01</v>
      </c>
      <c r="BD30" s="120"/>
      <c r="BE30" s="120">
        <f>BE28</f>
        <v>0.99</v>
      </c>
      <c r="BF30" s="120"/>
      <c r="BG30" s="122">
        <f>(1/2)*(AY30-BC30)^2</f>
        <v>0.2090670486451314</v>
      </c>
      <c r="BH30" s="122"/>
      <c r="BI30" s="122">
        <f t="shared" ref="BI30:BI31" si="287">(1/2)*(BA30-BE30)^2</f>
        <v>2.0236323101298515E-2</v>
      </c>
      <c r="BJ30" s="122"/>
      <c r="BK30" s="122">
        <f t="shared" ref="BK30:BK31" si="288">BG30+BI30</f>
        <v>0.22930337174642992</v>
      </c>
      <c r="BL30" s="122"/>
      <c r="BN30" s="142">
        <f t="shared" ref="BN30" si="289" xml:space="preserve"> ( ((AY30 - BC30)*(AY30)*(1-AY30)*AE30) + ((BA30 - BE30)*(BA30)*(1-BA30)*AG30) ) * ( ((U30)*(1-U30)) ) * ( C30 )</f>
        <v>2.0772310645904461E-4</v>
      </c>
      <c r="BO30" s="142"/>
      <c r="BP30" s="142">
        <f t="shared" ref="BP30" si="290" xml:space="preserve"> ( ((AY30 - BC30)*(AY30)*(1-AY30)*AI30) + ((BA30 - BE30)*(BA30)*(1-BA30)*AK30) ) * ( ((AC30)*(1-AC30)) ) * ( C30 )</f>
        <v>3.4256631006569034E-4</v>
      </c>
      <c r="BQ30" s="142"/>
      <c r="BR30" s="142">
        <f t="shared" ref="BR30" si="291" xml:space="preserve"> ( ((AY30 - BC30)*(AY30)*(1-AY30)*AE30) + ((BA30 - BE30)*(BA30)*(1-BA30)*AG30) ) * ( ((U30)*(1-U30)) ) * ( E30 )</f>
        <v>4.1544621291808923E-4</v>
      </c>
      <c r="BS30" s="142"/>
      <c r="BT30" s="142">
        <f t="shared" ref="BT30" si="292" xml:space="preserve"> ( ((AY30 - BC30)*(AY30)*(1-AY30)*AI30) + ((BA30 - BE30)*(BA30)*(1-BA30)*AK30) ) * ( ((AC30)*(1-AC30)) ) * ( E30 )</f>
        <v>6.8513262013138068E-4</v>
      </c>
      <c r="BU30" s="142"/>
      <c r="BV30" s="142">
        <f t="shared" ref="BV30" si="293" xml:space="preserve"> ( ((AY30 - BC30)*(AY30)*(1-AY30)*AE30) + ((BA30 - BE30)*(BA30)*(1-BA30)*AG30) ) * ( ((S30)*(1-S30)) )</f>
        <v>4.1544621291808919E-3</v>
      </c>
      <c r="BW30" s="142"/>
      <c r="BX30" s="142">
        <f t="shared" ref="BX30" si="294" xml:space="preserve"> ( ((AY30 - BC30)*(AY30)*(1-AY30)*AI30) + ((BA30 - BE30)*(BA30)*(1-BA30)*AK30) ) * ( ((AC30)*(1-AC30)) )</f>
        <v>6.8513262013138064E-3</v>
      </c>
      <c r="BY30" s="142"/>
      <c r="BZ30" s="142">
        <f xml:space="preserve"> (AY30 - BC30) * (AY30 * (1 - AY30)) * U30</f>
        <v>8.6146349105302042E-2</v>
      </c>
      <c r="CA30" s="142"/>
      <c r="CB30" s="142">
        <f t="shared" ref="CB30" si="295" xml:space="preserve"> (BA30 - BE30) * (BA30 * (1 - BA30)) * U30</f>
        <v>-1.9801881935905447E-2</v>
      </c>
      <c r="CC30" s="142"/>
      <c r="CD30" s="142">
        <f t="shared" ref="CD30" si="296" xml:space="preserve"> (AY30 - BC30) * (AY30 * (1 - AY30)) * AC30</f>
        <v>8.6231141989865048E-2</v>
      </c>
      <c r="CE30" s="142"/>
      <c r="CF30" s="142">
        <f t="shared" ref="CF30" si="297" xml:space="preserve"> (BA30 - BE30) * (BA30 * (1 - BA30)) * AC30</f>
        <v>-1.9821372706049046E-2</v>
      </c>
      <c r="CG30" s="142"/>
      <c r="CH30" s="142">
        <f xml:space="preserve"> (AY30 - BC30) * (AY30 * (1 - AY30))</f>
        <v>0.14579382031416091</v>
      </c>
      <c r="CI30" s="142"/>
      <c r="CJ30" s="142">
        <f xml:space="preserve"> (BA30 - BE30) * (BA30 * (1 - BA30))</f>
        <v>-3.3512645014319498E-2</v>
      </c>
      <c r="CK30" s="142"/>
      <c r="CL30" s="15"/>
      <c r="CM30" s="104">
        <f>CM24</f>
        <v>0.5</v>
      </c>
      <c r="CN30" s="104"/>
      <c r="CO30" s="47"/>
      <c r="CP30" s="131">
        <f t="shared" ref="CP30" si="298">G30-CM30*BN30</f>
        <v>0.14916013004670844</v>
      </c>
      <c r="CQ30" s="131"/>
      <c r="CR30" s="131">
        <f t="shared" ref="CR30" si="299">I30-CM30*BP30</f>
        <v>0.19884117181275154</v>
      </c>
      <c r="CS30" s="131"/>
      <c r="CT30" s="131">
        <f t="shared" ref="CT30" si="300">K30-CM30*BR30</f>
        <v>0.24832026009341687</v>
      </c>
      <c r="CU30" s="131"/>
      <c r="CV30" s="131">
        <f t="shared" ref="CV30" si="301">M30-CM30*BT30</f>
        <v>0.29768234362550305</v>
      </c>
      <c r="CW30" s="131"/>
      <c r="CX30" s="131">
        <f t="shared" ref="CX30" si="302">O30-CM30*BV30</f>
        <v>0.33320260093416909</v>
      </c>
      <c r="CY30" s="131"/>
      <c r="CZ30" s="131">
        <f t="shared" ref="CZ30" si="303">W30-CM30*BX30</f>
        <v>0.32682343625502969</v>
      </c>
      <c r="DA30" s="131"/>
      <c r="DB30" s="131">
        <f t="shared" ref="DB30" si="304">AE30-CM30*BZ30</f>
        <v>0.1883839483749335</v>
      </c>
      <c r="DC30" s="131"/>
      <c r="DD30" s="131">
        <f t="shared" ref="DD30" si="305">AG30-CM30*CB30</f>
        <v>0.50402609741370519</v>
      </c>
      <c r="DE30" s="131"/>
      <c r="DF30" s="131">
        <f t="shared" ref="DF30" si="306">AI30-CM30*CD30</f>
        <v>0.28795579764617918</v>
      </c>
      <c r="DG30" s="131"/>
      <c r="DH30" s="131">
        <f t="shared" ref="DH30" si="307">AK30-CM30*CF30</f>
        <v>0.60413854947410461</v>
      </c>
      <c r="DI30" s="131"/>
      <c r="DJ30" s="131">
        <f t="shared" ref="DJ30" si="308">AM30-CM30*CH30</f>
        <v>0.24284981489729496</v>
      </c>
      <c r="DK30" s="131"/>
      <c r="DL30" s="131">
        <f t="shared" ref="DL30" si="309">AS30-CM30*CJ30</f>
        <v>0.69116539638830787</v>
      </c>
      <c r="DM30" s="131"/>
    </row>
    <row r="31" spans="1:117" s="13" customFormat="1" ht="15" thickBot="1" x14ac:dyDescent="0.4">
      <c r="A31" s="93"/>
      <c r="B31" s="14" t="s">
        <v>216</v>
      </c>
      <c r="C31" s="120">
        <f>C30</f>
        <v>0.05</v>
      </c>
      <c r="D31" s="120"/>
      <c r="E31" s="120">
        <f>E30</f>
        <v>0.1</v>
      </c>
      <c r="F31" s="120"/>
      <c r="G31" s="131">
        <f>CP30</f>
        <v>0.14916013004670844</v>
      </c>
      <c r="H31" s="131"/>
      <c r="I31" s="131">
        <f>CR30</f>
        <v>0.19884117181275154</v>
      </c>
      <c r="J31" s="131"/>
      <c r="K31" s="131">
        <f>CT30</f>
        <v>0.24832026009341687</v>
      </c>
      <c r="L31" s="131"/>
      <c r="M31" s="131">
        <f>CV30</f>
        <v>0.29768234362550305</v>
      </c>
      <c r="N31" s="131"/>
      <c r="O31" s="131">
        <f>CX30</f>
        <v>0.33320260093416909</v>
      </c>
      <c r="P31" s="131"/>
      <c r="Q31" s="122">
        <f>C31*G31+E31*K31+O31</f>
        <v>0.3654926334458462</v>
      </c>
      <c r="R31" s="122"/>
      <c r="S31" s="122">
        <f t="shared" si="278"/>
        <v>0.59036939243960584</v>
      </c>
      <c r="T31" s="122"/>
      <c r="U31" s="122">
        <f t="shared" si="279"/>
        <v>0.59036939243960584</v>
      </c>
      <c r="V31" s="122"/>
      <c r="W31" s="131">
        <f>CZ30</f>
        <v>0.32682343625502969</v>
      </c>
      <c r="X31" s="131"/>
      <c r="Y31" s="122">
        <f t="shared" si="280"/>
        <v>0.36653372920821758</v>
      </c>
      <c r="Z31" s="122"/>
      <c r="AA31" s="122">
        <f t="shared" si="281"/>
        <v>0.59062114043134917</v>
      </c>
      <c r="AB31" s="122"/>
      <c r="AC31" s="122">
        <f t="shared" si="282"/>
        <v>0.59062114043134917</v>
      </c>
      <c r="AD31" s="122"/>
      <c r="AE31" s="131">
        <f>DB30</f>
        <v>0.1883839483749335</v>
      </c>
      <c r="AF31" s="131"/>
      <c r="AG31" s="131">
        <f>DD30</f>
        <v>0.50402609741370519</v>
      </c>
      <c r="AH31" s="131"/>
      <c r="AI31" s="131">
        <f>DF30</f>
        <v>0.28795579764617918</v>
      </c>
      <c r="AJ31" s="131"/>
      <c r="AK31" s="131">
        <f>DH30</f>
        <v>0.60413854947410461</v>
      </c>
      <c r="AL31" s="131"/>
      <c r="AM31" s="131">
        <f>DJ30</f>
        <v>0.24284981489729496</v>
      </c>
      <c r="AN31" s="131"/>
      <c r="AO31" s="122">
        <f t="shared" si="283"/>
        <v>0.52413871364438369</v>
      </c>
      <c r="AP31" s="122"/>
      <c r="AQ31" s="122">
        <f t="shared" si="284"/>
        <v>0.62811502560489973</v>
      </c>
      <c r="AR31" s="122"/>
      <c r="AS31" s="131">
        <f>DL30</f>
        <v>0.69116539638830787</v>
      </c>
      <c r="AT31" s="131"/>
      <c r="AU31" s="122">
        <f>U31*AG31+AC31*AK31+AS31</f>
        <v>1.3455439763610793</v>
      </c>
      <c r="AV31" s="122"/>
      <c r="AW31" s="122">
        <f t="shared" si="285"/>
        <v>0.79340016800879087</v>
      </c>
      <c r="AX31" s="122"/>
      <c r="AY31" s="122">
        <f t="shared" si="286"/>
        <v>0.62811502560489973</v>
      </c>
      <c r="AZ31" s="122"/>
      <c r="BA31" s="122">
        <f>AW31</f>
        <v>0.79340016800879087</v>
      </c>
      <c r="BB31" s="122"/>
      <c r="BC31" s="120">
        <f>BC30</f>
        <v>0.01</v>
      </c>
      <c r="BD31" s="120"/>
      <c r="BE31" s="120">
        <f>BE30</f>
        <v>0.99</v>
      </c>
      <c r="BF31" s="120"/>
      <c r="BG31" s="136">
        <f>(1/2)*(AY31-BC31)^2</f>
        <v>0.19103309243927291</v>
      </c>
      <c r="BH31" s="137"/>
      <c r="BI31" s="136">
        <f t="shared" si="287"/>
        <v>1.9325746969485826E-2</v>
      </c>
      <c r="BJ31" s="137"/>
      <c r="BK31" s="136">
        <f t="shared" si="288"/>
        <v>0.21035883940875874</v>
      </c>
      <c r="BL31" s="137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47"/>
      <c r="CN31" s="47"/>
      <c r="CO31" s="47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</row>
    <row r="32" spans="1:117" s="13" customFormat="1" x14ac:dyDescent="0.35">
      <c r="A32" s="93"/>
      <c r="B32" s="14" t="s">
        <v>217</v>
      </c>
      <c r="BG32" s="143" t="str">
        <f>IF(BG31&lt;BG28,"OUI, ça a baissé","NON, ça n'a pas baissé")</f>
        <v>OUI, ça a baissé</v>
      </c>
      <c r="BH32" s="143"/>
      <c r="BI32" s="143" t="str">
        <f>IF(BI31&lt;BI28,"OUI, ça a baissé","NON, ça n'a pas baissé")</f>
        <v>OUI, ça a baissé</v>
      </c>
      <c r="BJ32" s="143"/>
      <c r="BK32" s="143" t="str">
        <f>IF(BK31&lt;BK28,"OUI, ça a baissé","NON, ça n'a pas baissé")</f>
        <v>OUI, ça a baissé</v>
      </c>
      <c r="BL32" s="143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47"/>
      <c r="CN32" s="47"/>
      <c r="CO32" s="47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</row>
    <row r="33" spans="1:117" s="13" customFormat="1" ht="15" thickBot="1" x14ac:dyDescent="0.4"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47"/>
      <c r="CN33" s="47"/>
      <c r="CO33" s="47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</row>
    <row r="34" spans="1:117" s="13" customFormat="1" ht="15" thickBot="1" x14ac:dyDescent="0.4">
      <c r="A34" s="93" t="s">
        <v>132</v>
      </c>
      <c r="B34" s="14" t="s">
        <v>213</v>
      </c>
      <c r="C34" s="120">
        <f>C31</f>
        <v>0.05</v>
      </c>
      <c r="D34" s="120"/>
      <c r="E34" s="120">
        <f>E31</f>
        <v>0.1</v>
      </c>
      <c r="F34" s="120"/>
      <c r="G34" s="121">
        <f>G31</f>
        <v>0.14916013004670844</v>
      </c>
      <c r="H34" s="121"/>
      <c r="I34" s="121">
        <f>I31</f>
        <v>0.19884117181275154</v>
      </c>
      <c r="J34" s="121"/>
      <c r="K34" s="121">
        <f>K31</f>
        <v>0.24832026009341687</v>
      </c>
      <c r="L34" s="121"/>
      <c r="M34" s="121">
        <f>M31</f>
        <v>0.29768234362550305</v>
      </c>
      <c r="N34" s="121"/>
      <c r="O34" s="121">
        <f>O31</f>
        <v>0.33320260093416909</v>
      </c>
      <c r="P34" s="121"/>
      <c r="Q34" s="122">
        <f>C34*G34+E34*K34+O34</f>
        <v>0.3654926334458462</v>
      </c>
      <c r="R34" s="122"/>
      <c r="S34" s="122">
        <f t="shared" ref="S34" si="310">1/(1+EXP(-Q34))</f>
        <v>0.59036939243960584</v>
      </c>
      <c r="T34" s="122"/>
      <c r="U34" s="122">
        <f t="shared" ref="U34" si="311">S34</f>
        <v>0.59036939243960584</v>
      </c>
      <c r="V34" s="122"/>
      <c r="W34" s="121">
        <f>W31</f>
        <v>0.32682343625502969</v>
      </c>
      <c r="X34" s="121"/>
      <c r="Y34" s="122">
        <f t="shared" ref="Y34" si="312">C34*I34+E34*M34+W34</f>
        <v>0.36653372920821758</v>
      </c>
      <c r="Z34" s="122"/>
      <c r="AA34" s="122">
        <f t="shared" ref="AA34" si="313">1/(1+EXP(-Y34))</f>
        <v>0.59062114043134917</v>
      </c>
      <c r="AB34" s="122"/>
      <c r="AC34" s="122">
        <f t="shared" ref="AC34" si="314">AA34</f>
        <v>0.59062114043134917</v>
      </c>
      <c r="AD34" s="122"/>
      <c r="AE34" s="121">
        <f>AE31</f>
        <v>0.1883839483749335</v>
      </c>
      <c r="AF34" s="121"/>
      <c r="AG34" s="121">
        <f>AG31</f>
        <v>0.50402609741370519</v>
      </c>
      <c r="AH34" s="121"/>
      <c r="AI34" s="121">
        <f>AI31</f>
        <v>0.28795579764617918</v>
      </c>
      <c r="AJ34" s="121"/>
      <c r="AK34" s="121">
        <f>AK31</f>
        <v>0.60413854947410461</v>
      </c>
      <c r="AL34" s="121"/>
      <c r="AM34" s="121">
        <f>AM31</f>
        <v>0.24284981489729496</v>
      </c>
      <c r="AN34" s="121"/>
      <c r="AO34" s="122">
        <f t="shared" ref="AO34" si="315">U34*AE34+AC34*AI34+AM34</f>
        <v>0.52413871364438369</v>
      </c>
      <c r="AP34" s="122"/>
      <c r="AQ34" s="122">
        <f t="shared" ref="AQ34" si="316">1/(1+EXP(-AO34))</f>
        <v>0.62811502560489973</v>
      </c>
      <c r="AR34" s="122"/>
      <c r="AS34" s="121">
        <f>AS31</f>
        <v>0.69116539638830787</v>
      </c>
      <c r="AT34" s="121"/>
      <c r="AU34" s="122">
        <f>U34*AG34+AC34*AK34+AS34</f>
        <v>1.3455439763610793</v>
      </c>
      <c r="AV34" s="122"/>
      <c r="AW34" s="122">
        <f t="shared" ref="AW34" si="317">1/(1+EXP(-AU34))</f>
        <v>0.79340016800879087</v>
      </c>
      <c r="AX34" s="122"/>
      <c r="AY34" s="122">
        <f t="shared" ref="AY34" si="318">AQ34</f>
        <v>0.62811502560489973</v>
      </c>
      <c r="AZ34" s="122"/>
      <c r="BA34" s="122">
        <f t="shared" ref="BA34" si="319">AW34</f>
        <v>0.79340016800879087</v>
      </c>
      <c r="BB34" s="122"/>
      <c r="BC34" s="120">
        <f>BC31</f>
        <v>0.01</v>
      </c>
      <c r="BD34" s="120"/>
      <c r="BE34" s="120">
        <f>BE31</f>
        <v>0.99</v>
      </c>
      <c r="BF34" s="120"/>
      <c r="BG34" s="136">
        <f>(1/2)*(AY34-BC34)^2</f>
        <v>0.19103309243927291</v>
      </c>
      <c r="BH34" s="137"/>
      <c r="BI34" s="136">
        <f t="shared" ref="BI34" si="320">(1/2)*(BA34-BE34)^2</f>
        <v>1.9325746969485826E-2</v>
      </c>
      <c r="BJ34" s="137"/>
      <c r="BK34" s="136">
        <f t="shared" ref="BK34" si="321">BG34+BI34</f>
        <v>0.21035883940875874</v>
      </c>
      <c r="BL34" s="137"/>
      <c r="BN34" s="131">
        <f t="shared" ref="BN34" si="322" xml:space="preserve"> ( ((AY34 - BC34)*(AY34)*(1-AY34)*AE34) + ((BA34 - BE34)*(BA34)*(1-BA34)*AG34) ) * ( ((U34)*(1-U34)) ) * ( C34 )</f>
        <v>1.3248597447379894E-4</v>
      </c>
      <c r="BO34" s="131"/>
      <c r="BP34" s="131">
        <f t="shared" ref="BP34" si="323" xml:space="preserve"> ( ((AY34 - BC34)*(AY34)*(1-AY34)*AI34) + ((BA34 - BE34)*(BA34)*(1-BA34)*AK34) ) * ( ((AC34)*(1-AC34)) ) * ( C34 )</f>
        <v>2.6726135267248624E-4</v>
      </c>
      <c r="BQ34" s="131"/>
      <c r="BR34" s="131">
        <f t="shared" ref="BR34" si="324" xml:space="preserve"> ( ((AY34 - BC34)*(AY34)*(1-AY34)*AE34) + ((BA34 - BE34)*(BA34)*(1-BA34)*AG34) ) * ( ((U34)*(1-U34)) ) * ( E34 )</f>
        <v>2.6497194894759788E-4</v>
      </c>
      <c r="BS34" s="131"/>
      <c r="BT34" s="131">
        <f t="shared" ref="BT34" si="325" xml:space="preserve"> ( ((AY34 - BC34)*(AY34)*(1-AY34)*AI34) + ((BA34 - BE34)*(BA34)*(1-BA34)*AK34) ) * ( ((AC34)*(1-AC34)) ) * ( E34 )</f>
        <v>5.3452270534497248E-4</v>
      </c>
      <c r="BU34" s="131"/>
      <c r="BV34" s="131">
        <f t="shared" ref="BV34" si="326" xml:space="preserve"> ( ((AY34 - BC34)*(AY34)*(1-AY34)*AE34) + ((BA34 - BE34)*(BA34)*(1-BA34)*AG34) ) * ( ((S34)*(1-S34)) )</f>
        <v>2.6497194894759784E-3</v>
      </c>
      <c r="BW34" s="131"/>
      <c r="BX34" s="131">
        <f t="shared" ref="BX34" si="327" xml:space="preserve"> ( ((AY34 - BC34)*(AY34)*(1-AY34)*AI34) + ((BA34 - BE34)*(BA34)*(1-BA34)*AK34) ) * ( ((AC34)*(1-AC34)) )</f>
        <v>5.3452270534497248E-3</v>
      </c>
      <c r="BY34" s="131"/>
      <c r="BZ34" s="131">
        <f xml:space="preserve"> (AY34 - BC34) * (AY34 * (1 - AY34)) * U34</f>
        <v>8.5239510786442305E-2</v>
      </c>
      <c r="CA34" s="131"/>
      <c r="CB34" s="131">
        <f t="shared" ref="CB34" si="328" xml:space="preserve"> (BA34 - BE34) * (BA34 * (1 - BA34)) * U34</f>
        <v>-1.9025199870675177E-2</v>
      </c>
      <c r="CC34" s="131"/>
      <c r="CD34" s="131">
        <f t="shared" ref="CD34" si="329" xml:space="preserve"> (AY34 - BC34) * (AY34 * (1 - AY34)) * AC34</f>
        <v>8.5275859004917839E-2</v>
      </c>
      <c r="CE34" s="131"/>
      <c r="CF34" s="131">
        <f t="shared" ref="CF34" si="330" xml:space="preserve"> (BA34 - BE34) * (BA34 * (1 - BA34)) * AC34</f>
        <v>-1.903331268262189E-2</v>
      </c>
      <c r="CG34" s="131"/>
      <c r="CH34" s="131">
        <f xml:space="preserve"> (AY34 - BC34) * (AY34 * (1 - AY34))</f>
        <v>0.1443833502854947</v>
      </c>
      <c r="CI34" s="131"/>
      <c r="CJ34" s="131">
        <f xml:space="preserve"> (BA34 - BE34) * (BA34 * (1 - BA34))</f>
        <v>-3.2225925182294127E-2</v>
      </c>
      <c r="CK34" s="131"/>
      <c r="CL34" s="15"/>
      <c r="CM34" s="47"/>
      <c r="CN34" s="47"/>
      <c r="CO34" s="47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</row>
    <row r="35" spans="1:117" s="13" customFormat="1" x14ac:dyDescent="0.35">
      <c r="A35" s="93"/>
      <c r="B35" s="14" t="s">
        <v>215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N35" s="132" t="str">
        <f>IF(BN34&lt;0.000001,"PROCHE DE 0","PAS PROCHE DE 0")</f>
        <v>PAS PROCHE DE 0</v>
      </c>
      <c r="BO35" s="132"/>
      <c r="BP35" s="132" t="str">
        <f>IF(BP34&lt;0.000001,"PROCHE DE 0","PAS PROCHE DE 0")</f>
        <v>PAS PROCHE DE 0</v>
      </c>
      <c r="BQ35" s="132"/>
      <c r="BR35" s="132" t="str">
        <f>IF(BR34&lt;0.000001,"PROCHE DE 0","PAS PROCHE DE 0")</f>
        <v>PAS PROCHE DE 0</v>
      </c>
      <c r="BS35" s="132"/>
      <c r="BT35" s="132" t="str">
        <f>IF(BT34&lt;0.000001,"PROCHE DE 0","PAS PROCHE DE 0")</f>
        <v>PAS PROCHE DE 0</v>
      </c>
      <c r="BU35" s="132"/>
      <c r="BV35" s="132" t="str">
        <f>IF(BV34&lt;0.000001,"PROCHE DE 0","PAS PROCHE DE 0")</f>
        <v>PAS PROCHE DE 0</v>
      </c>
      <c r="BW35" s="132"/>
      <c r="BX35" s="132" t="str">
        <f>IF(BX34&lt;0.000001,"PROCHE DE 0","PAS PROCHE DE 0")</f>
        <v>PAS PROCHE DE 0</v>
      </c>
      <c r="BY35" s="132"/>
      <c r="BZ35" s="132" t="str">
        <f>IF(BZ34&lt;0.000001,"PROCHE DE 0","PAS PROCHE DE 0")</f>
        <v>PAS PROCHE DE 0</v>
      </c>
      <c r="CA35" s="132"/>
      <c r="CB35" s="132" t="str">
        <f>IF(CB34&lt;0.000001,"PROCHE DE 0","PAS PROCHE DE 0")</f>
        <v>PROCHE DE 0</v>
      </c>
      <c r="CC35" s="132"/>
      <c r="CD35" s="132" t="str">
        <f>IF(CD34&lt;0.000001,"PROCHE DE 0","PAS PROCHE DE 0")</f>
        <v>PAS PROCHE DE 0</v>
      </c>
      <c r="CE35" s="132"/>
      <c r="CF35" s="132" t="str">
        <f>IF(CF34&lt;0.000001,"PROCHE DE 0","PAS PROCHE DE 0")</f>
        <v>PROCHE DE 0</v>
      </c>
      <c r="CG35" s="132"/>
      <c r="CH35" s="132" t="str">
        <f>IF(CH34&lt;0.000001,"PROCHE DE 0","PAS PROCHE DE 0")</f>
        <v>PAS PROCHE DE 0</v>
      </c>
      <c r="CI35" s="132"/>
      <c r="CJ35" s="132" t="str">
        <f>IF(CJ34&lt;0.000001,"PROCHE DE 0","PAS PROCHE DE 0")</f>
        <v>PROCHE DE 0</v>
      </c>
      <c r="CK35" s="132"/>
      <c r="CL35" s="15"/>
      <c r="CM35" s="47"/>
      <c r="CN35" s="47"/>
      <c r="CO35" s="47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</row>
    <row r="36" spans="1:117" s="13" customFormat="1" ht="15" thickBot="1" x14ac:dyDescent="0.4">
      <c r="A36" s="93"/>
      <c r="B36" s="14" t="s">
        <v>214</v>
      </c>
      <c r="C36" s="120">
        <f>C34</f>
        <v>0.05</v>
      </c>
      <c r="D36" s="120"/>
      <c r="E36" s="120">
        <f>E34</f>
        <v>0.1</v>
      </c>
      <c r="F36" s="120"/>
      <c r="G36" s="121">
        <f>G34</f>
        <v>0.14916013004670844</v>
      </c>
      <c r="H36" s="121"/>
      <c r="I36" s="121">
        <f>I34</f>
        <v>0.19884117181275154</v>
      </c>
      <c r="J36" s="121"/>
      <c r="K36" s="121">
        <f>K34</f>
        <v>0.24832026009341687</v>
      </c>
      <c r="L36" s="121"/>
      <c r="M36" s="121">
        <f>M34</f>
        <v>0.29768234362550305</v>
      </c>
      <c r="N36" s="121"/>
      <c r="O36" s="121">
        <f>O34</f>
        <v>0.33320260093416909</v>
      </c>
      <c r="P36" s="121"/>
      <c r="Q36" s="122">
        <f>C36*G36+E36*K36+O36</f>
        <v>0.3654926334458462</v>
      </c>
      <c r="R36" s="122"/>
      <c r="S36" s="122">
        <f t="shared" ref="S36:S37" si="331">1/(1+EXP(-Q36))</f>
        <v>0.59036939243960584</v>
      </c>
      <c r="T36" s="122"/>
      <c r="U36" s="122">
        <f t="shared" ref="U36:U37" si="332">S36</f>
        <v>0.59036939243960584</v>
      </c>
      <c r="V36" s="122"/>
      <c r="W36" s="121">
        <f>W34</f>
        <v>0.32682343625502969</v>
      </c>
      <c r="X36" s="121"/>
      <c r="Y36" s="122">
        <f t="shared" ref="Y36:Y37" si="333">C36*I36+E36*M36+W36</f>
        <v>0.36653372920821758</v>
      </c>
      <c r="Z36" s="122"/>
      <c r="AA36" s="122">
        <f t="shared" ref="AA36:AA37" si="334">1/(1+EXP(-Y36))</f>
        <v>0.59062114043134917</v>
      </c>
      <c r="AB36" s="122"/>
      <c r="AC36" s="122">
        <f t="shared" ref="AC36:AC37" si="335">AA36</f>
        <v>0.59062114043134917</v>
      </c>
      <c r="AD36" s="122"/>
      <c r="AE36" s="121">
        <f>AE34</f>
        <v>0.1883839483749335</v>
      </c>
      <c r="AF36" s="121"/>
      <c r="AG36" s="121">
        <f>AG34</f>
        <v>0.50402609741370519</v>
      </c>
      <c r="AH36" s="121"/>
      <c r="AI36" s="121">
        <f>AI34</f>
        <v>0.28795579764617918</v>
      </c>
      <c r="AJ36" s="121"/>
      <c r="AK36" s="121">
        <f>AK34</f>
        <v>0.60413854947410461</v>
      </c>
      <c r="AL36" s="121"/>
      <c r="AM36" s="121">
        <f>AM34</f>
        <v>0.24284981489729496</v>
      </c>
      <c r="AN36" s="121"/>
      <c r="AO36" s="122">
        <f t="shared" ref="AO36:AO37" si="336">U36*AE36+AC36*AI36+AM36</f>
        <v>0.52413871364438369</v>
      </c>
      <c r="AP36" s="122"/>
      <c r="AQ36" s="122">
        <f t="shared" ref="AQ36:AQ37" si="337">1/(1+EXP(-AO36))</f>
        <v>0.62811502560489973</v>
      </c>
      <c r="AR36" s="122"/>
      <c r="AS36" s="121">
        <f>AS34</f>
        <v>0.69116539638830787</v>
      </c>
      <c r="AT36" s="121"/>
      <c r="AU36" s="122">
        <f>U36*AG36+AC36*AK36+AS36</f>
        <v>1.3455439763610793</v>
      </c>
      <c r="AV36" s="122"/>
      <c r="AW36" s="122">
        <f t="shared" ref="AW36:AW37" si="338">1/(1+EXP(-AU36))</f>
        <v>0.79340016800879087</v>
      </c>
      <c r="AX36" s="122"/>
      <c r="AY36" s="122">
        <f t="shared" ref="AY36:AY37" si="339">AQ36</f>
        <v>0.62811502560489973</v>
      </c>
      <c r="AZ36" s="122"/>
      <c r="BA36" s="122">
        <f>AW36</f>
        <v>0.79340016800879087</v>
      </c>
      <c r="BB36" s="122"/>
      <c r="BC36" s="120">
        <f>BC34</f>
        <v>0.01</v>
      </c>
      <c r="BD36" s="120"/>
      <c r="BE36" s="120">
        <f>BE34</f>
        <v>0.99</v>
      </c>
      <c r="BF36" s="120"/>
      <c r="BG36" s="122">
        <f>(1/2)*(AY36-BC36)^2</f>
        <v>0.19103309243927291</v>
      </c>
      <c r="BH36" s="122"/>
      <c r="BI36" s="122">
        <f t="shared" ref="BI36:BI37" si="340">(1/2)*(BA36-BE36)^2</f>
        <v>1.9325746969485826E-2</v>
      </c>
      <c r="BJ36" s="122"/>
      <c r="BK36" s="122">
        <f t="shared" ref="BK36:BK37" si="341">BG36+BI36</f>
        <v>0.21035883940875874</v>
      </c>
      <c r="BL36" s="122"/>
      <c r="BN36" s="142">
        <f t="shared" ref="BN36" si="342" xml:space="preserve"> ( ((AY36 - BC36)*(AY36)*(1-AY36)*AE36) + ((BA36 - BE36)*(BA36)*(1-BA36)*AG36) ) * ( ((U36)*(1-U36)) ) * ( C36 )</f>
        <v>1.3248597447379894E-4</v>
      </c>
      <c r="BO36" s="142"/>
      <c r="BP36" s="142">
        <f t="shared" ref="BP36" si="343" xml:space="preserve"> ( ((AY36 - BC36)*(AY36)*(1-AY36)*AI36) + ((BA36 - BE36)*(BA36)*(1-BA36)*AK36) ) * ( ((AC36)*(1-AC36)) ) * ( C36 )</f>
        <v>2.6726135267248624E-4</v>
      </c>
      <c r="BQ36" s="142"/>
      <c r="BR36" s="142">
        <f t="shared" ref="BR36" si="344" xml:space="preserve"> ( ((AY36 - BC36)*(AY36)*(1-AY36)*AE36) + ((BA36 - BE36)*(BA36)*(1-BA36)*AG36) ) * ( ((U36)*(1-U36)) ) * ( E36 )</f>
        <v>2.6497194894759788E-4</v>
      </c>
      <c r="BS36" s="142"/>
      <c r="BT36" s="142">
        <f t="shared" ref="BT36" si="345" xml:space="preserve"> ( ((AY36 - BC36)*(AY36)*(1-AY36)*AI36) + ((BA36 - BE36)*(BA36)*(1-BA36)*AK36) ) * ( ((AC36)*(1-AC36)) ) * ( E36 )</f>
        <v>5.3452270534497248E-4</v>
      </c>
      <c r="BU36" s="142"/>
      <c r="BV36" s="142">
        <f t="shared" ref="BV36" si="346" xml:space="preserve"> ( ((AY36 - BC36)*(AY36)*(1-AY36)*AE36) + ((BA36 - BE36)*(BA36)*(1-BA36)*AG36) ) * ( ((S36)*(1-S36)) )</f>
        <v>2.6497194894759784E-3</v>
      </c>
      <c r="BW36" s="142"/>
      <c r="BX36" s="142">
        <f t="shared" ref="BX36" si="347" xml:space="preserve"> ( ((AY36 - BC36)*(AY36)*(1-AY36)*AI36) + ((BA36 - BE36)*(BA36)*(1-BA36)*AK36) ) * ( ((AC36)*(1-AC36)) )</f>
        <v>5.3452270534497248E-3</v>
      </c>
      <c r="BY36" s="142"/>
      <c r="BZ36" s="142">
        <f xml:space="preserve"> (AY36 - BC36) * (AY36 * (1 - AY36)) * U36</f>
        <v>8.5239510786442305E-2</v>
      </c>
      <c r="CA36" s="142"/>
      <c r="CB36" s="142">
        <f t="shared" ref="CB36" si="348" xml:space="preserve"> (BA36 - BE36) * (BA36 * (1 - BA36)) * U36</f>
        <v>-1.9025199870675177E-2</v>
      </c>
      <c r="CC36" s="142"/>
      <c r="CD36" s="142">
        <f t="shared" ref="CD36" si="349" xml:space="preserve"> (AY36 - BC36) * (AY36 * (1 - AY36)) * AC36</f>
        <v>8.5275859004917839E-2</v>
      </c>
      <c r="CE36" s="142"/>
      <c r="CF36" s="142">
        <f t="shared" ref="CF36" si="350" xml:space="preserve"> (BA36 - BE36) * (BA36 * (1 - BA36)) * AC36</f>
        <v>-1.903331268262189E-2</v>
      </c>
      <c r="CG36" s="142"/>
      <c r="CH36" s="142">
        <f xml:space="preserve"> (AY36 - BC36) * (AY36 * (1 - AY36))</f>
        <v>0.1443833502854947</v>
      </c>
      <c r="CI36" s="142"/>
      <c r="CJ36" s="142">
        <f xml:space="preserve"> (BA36 - BE36) * (BA36 * (1 - BA36))</f>
        <v>-3.2225925182294127E-2</v>
      </c>
      <c r="CK36" s="142"/>
      <c r="CL36" s="15"/>
      <c r="CM36" s="104">
        <f>CM30</f>
        <v>0.5</v>
      </c>
      <c r="CN36" s="104"/>
      <c r="CO36" s="47"/>
      <c r="CP36" s="131">
        <f t="shared" ref="CP36" si="351">G36-CM36*BN36</f>
        <v>0.14909388705947155</v>
      </c>
      <c r="CQ36" s="131"/>
      <c r="CR36" s="131">
        <f t="shared" ref="CR36" si="352">I36-CM36*BP36</f>
        <v>0.19870754113641531</v>
      </c>
      <c r="CS36" s="131"/>
      <c r="CT36" s="131">
        <f t="shared" ref="CT36" si="353">K36-CM36*BR36</f>
        <v>0.24818777411894308</v>
      </c>
      <c r="CU36" s="131"/>
      <c r="CV36" s="131">
        <f t="shared" ref="CV36" si="354">M36-CM36*BT36</f>
        <v>0.29741508227283059</v>
      </c>
      <c r="CW36" s="131"/>
      <c r="CX36" s="131">
        <f t="shared" ref="CX36" si="355">O36-CM36*BV36</f>
        <v>0.33187774118943109</v>
      </c>
      <c r="CY36" s="131"/>
      <c r="CZ36" s="131">
        <f t="shared" ref="CZ36" si="356">W36-CM36*BX36</f>
        <v>0.32415082272830481</v>
      </c>
      <c r="DA36" s="131"/>
      <c r="DB36" s="131">
        <f t="shared" ref="DB36" si="357">AE36-CM36*BZ36</f>
        <v>0.14576419298171234</v>
      </c>
      <c r="DC36" s="131"/>
      <c r="DD36" s="131">
        <f t="shared" ref="DD36" si="358">AG36-CM36*CB36</f>
        <v>0.51353869734904278</v>
      </c>
      <c r="DE36" s="131"/>
      <c r="DF36" s="131">
        <f t="shared" ref="DF36" si="359">AI36-CM36*CD36</f>
        <v>0.24531786814372025</v>
      </c>
      <c r="DG36" s="131"/>
      <c r="DH36" s="131">
        <f t="shared" ref="DH36" si="360">AK36-CM36*CF36</f>
        <v>0.61365520581541555</v>
      </c>
      <c r="DI36" s="131"/>
      <c r="DJ36" s="131">
        <f t="shared" ref="DJ36" si="361">AM36-CM36*CH36</f>
        <v>0.17065813975454761</v>
      </c>
      <c r="DK36" s="131"/>
      <c r="DL36" s="131">
        <f t="shared" ref="DL36" si="362">AS36-CM36*CJ36</f>
        <v>0.7072783589794549</v>
      </c>
      <c r="DM36" s="131"/>
    </row>
    <row r="37" spans="1:117" s="13" customFormat="1" ht="15" thickBot="1" x14ac:dyDescent="0.4">
      <c r="A37" s="93"/>
      <c r="B37" s="14" t="s">
        <v>216</v>
      </c>
      <c r="C37" s="120">
        <f>C36</f>
        <v>0.05</v>
      </c>
      <c r="D37" s="120"/>
      <c r="E37" s="120">
        <f>E36</f>
        <v>0.1</v>
      </c>
      <c r="F37" s="120"/>
      <c r="G37" s="131">
        <f>CP36</f>
        <v>0.14909388705947155</v>
      </c>
      <c r="H37" s="131"/>
      <c r="I37" s="131">
        <f>CR36</f>
        <v>0.19870754113641531</v>
      </c>
      <c r="J37" s="131"/>
      <c r="K37" s="131">
        <f>CT36</f>
        <v>0.24818777411894308</v>
      </c>
      <c r="L37" s="131"/>
      <c r="M37" s="131">
        <f>CV36</f>
        <v>0.29741508227283059</v>
      </c>
      <c r="N37" s="131"/>
      <c r="O37" s="131">
        <f>CX36</f>
        <v>0.33187774118943109</v>
      </c>
      <c r="P37" s="131"/>
      <c r="Q37" s="122">
        <f>C37*G37+E37*K37+O37</f>
        <v>0.36415121295429898</v>
      </c>
      <c r="R37" s="122"/>
      <c r="S37" s="122">
        <f t="shared" si="331"/>
        <v>0.59004495291664683</v>
      </c>
      <c r="T37" s="122"/>
      <c r="U37" s="122">
        <f t="shared" si="332"/>
        <v>0.59004495291664683</v>
      </c>
      <c r="V37" s="122"/>
      <c r="W37" s="131">
        <f>CZ36</f>
        <v>0.32415082272830481</v>
      </c>
      <c r="X37" s="131"/>
      <c r="Y37" s="122">
        <f t="shared" si="333"/>
        <v>0.36382770801240866</v>
      </c>
      <c r="Z37" s="122"/>
      <c r="AA37" s="122">
        <f t="shared" si="334"/>
        <v>0.58996669741060614</v>
      </c>
      <c r="AB37" s="122"/>
      <c r="AC37" s="122">
        <f t="shared" si="335"/>
        <v>0.58996669741060614</v>
      </c>
      <c r="AD37" s="122"/>
      <c r="AE37" s="131">
        <f>DB36</f>
        <v>0.14576419298171234</v>
      </c>
      <c r="AF37" s="131"/>
      <c r="AG37" s="131">
        <f>DD36</f>
        <v>0.51353869734904278</v>
      </c>
      <c r="AH37" s="131"/>
      <c r="AI37" s="131">
        <f>DF36</f>
        <v>0.24531786814372025</v>
      </c>
      <c r="AJ37" s="131"/>
      <c r="AK37" s="131">
        <f>DH36</f>
        <v>0.61365520581541555</v>
      </c>
      <c r="AL37" s="131"/>
      <c r="AM37" s="131">
        <f>DJ36</f>
        <v>0.17065813975454761</v>
      </c>
      <c r="AN37" s="131"/>
      <c r="AO37" s="122">
        <f t="shared" si="336"/>
        <v>0.40139493862393627</v>
      </c>
      <c r="AP37" s="122"/>
      <c r="AQ37" s="122">
        <f t="shared" si="337"/>
        <v>0.59902276292082957</v>
      </c>
      <c r="AR37" s="122"/>
      <c r="AS37" s="131">
        <f>DL36</f>
        <v>0.7072783589794549</v>
      </c>
      <c r="AT37" s="131"/>
      <c r="AU37" s="122">
        <f>U37*AG37+AC37*AK37+AS37</f>
        <v>1.3723254106013936</v>
      </c>
      <c r="AV37" s="122"/>
      <c r="AW37" s="122">
        <f t="shared" si="338"/>
        <v>0.79775559883440261</v>
      </c>
      <c r="AX37" s="122"/>
      <c r="AY37" s="122">
        <f t="shared" si="339"/>
        <v>0.59902276292082957</v>
      </c>
      <c r="AZ37" s="122"/>
      <c r="BA37" s="122">
        <f>AW37</f>
        <v>0.79775559883440261</v>
      </c>
      <c r="BB37" s="122"/>
      <c r="BC37" s="120">
        <f>BC36</f>
        <v>0.01</v>
      </c>
      <c r="BD37" s="120"/>
      <c r="BE37" s="120">
        <f>BE36</f>
        <v>0.99</v>
      </c>
      <c r="BF37" s="120"/>
      <c r="BG37" s="136">
        <f>(1/2)*(AY37-BC37)^2</f>
        <v>0.1734739076194439</v>
      </c>
      <c r="BH37" s="137"/>
      <c r="BI37" s="136">
        <f t="shared" si="340"/>
        <v>1.847895488975957E-2</v>
      </c>
      <c r="BJ37" s="137"/>
      <c r="BK37" s="136">
        <f t="shared" si="341"/>
        <v>0.19195286250920346</v>
      </c>
      <c r="BL37" s="137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47"/>
      <c r="CN37" s="47"/>
      <c r="CO37" s="47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</row>
    <row r="38" spans="1:117" s="13" customFormat="1" x14ac:dyDescent="0.35">
      <c r="A38" s="93"/>
      <c r="B38" s="14" t="s">
        <v>217</v>
      </c>
      <c r="BG38" s="143" t="str">
        <f>IF(BG37&lt;BG34,"OUI, ça a baissé","NON, ça n'a pas baissé")</f>
        <v>OUI, ça a baissé</v>
      </c>
      <c r="BH38" s="143"/>
      <c r="BI38" s="143" t="str">
        <f>IF(BI37&lt;BI34,"OUI, ça a baissé","NON, ça n'a pas baissé")</f>
        <v>OUI, ça a baissé</v>
      </c>
      <c r="BJ38" s="143"/>
      <c r="BK38" s="143" t="str">
        <f>IF(BK37&lt;BK34,"OUI, ça a baissé","NON, ça n'a pas baissé")</f>
        <v>OUI, ça a baissé</v>
      </c>
      <c r="BL38" s="143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47"/>
      <c r="CN38" s="47"/>
      <c r="CO38" s="47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</row>
    <row r="39" spans="1:117" s="13" customFormat="1" ht="15" thickBot="1" x14ac:dyDescent="0.4"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47"/>
      <c r="CN39" s="47"/>
      <c r="CO39" s="47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</row>
    <row r="40" spans="1:117" s="13" customFormat="1" ht="15" thickBot="1" x14ac:dyDescent="0.4">
      <c r="A40" s="93" t="s">
        <v>132</v>
      </c>
      <c r="B40" s="14" t="s">
        <v>213</v>
      </c>
      <c r="C40" s="120">
        <f>C37</f>
        <v>0.05</v>
      </c>
      <c r="D40" s="120"/>
      <c r="E40" s="120">
        <f>E37</f>
        <v>0.1</v>
      </c>
      <c r="F40" s="120"/>
      <c r="G40" s="121">
        <f>G37</f>
        <v>0.14909388705947155</v>
      </c>
      <c r="H40" s="121"/>
      <c r="I40" s="121">
        <f>I37</f>
        <v>0.19870754113641531</v>
      </c>
      <c r="J40" s="121"/>
      <c r="K40" s="121">
        <f>K37</f>
        <v>0.24818777411894308</v>
      </c>
      <c r="L40" s="121"/>
      <c r="M40" s="121">
        <f>M37</f>
        <v>0.29741508227283059</v>
      </c>
      <c r="N40" s="121"/>
      <c r="O40" s="121">
        <f>O37</f>
        <v>0.33187774118943109</v>
      </c>
      <c r="P40" s="121"/>
      <c r="Q40" s="122">
        <f>C40*G40+E40*K40+O40</f>
        <v>0.36415121295429898</v>
      </c>
      <c r="R40" s="122"/>
      <c r="S40" s="122">
        <f t="shared" ref="S40" si="363">1/(1+EXP(-Q40))</f>
        <v>0.59004495291664683</v>
      </c>
      <c r="T40" s="122"/>
      <c r="U40" s="122">
        <f t="shared" ref="U40" si="364">S40</f>
        <v>0.59004495291664683</v>
      </c>
      <c r="V40" s="122"/>
      <c r="W40" s="121">
        <f>W37</f>
        <v>0.32415082272830481</v>
      </c>
      <c r="X40" s="121"/>
      <c r="Y40" s="122">
        <f t="shared" ref="Y40" si="365">C40*I40+E40*M40+W40</f>
        <v>0.36382770801240866</v>
      </c>
      <c r="Z40" s="122"/>
      <c r="AA40" s="122">
        <f t="shared" ref="AA40" si="366">1/(1+EXP(-Y40))</f>
        <v>0.58996669741060614</v>
      </c>
      <c r="AB40" s="122"/>
      <c r="AC40" s="122">
        <f t="shared" ref="AC40" si="367">AA40</f>
        <v>0.58996669741060614</v>
      </c>
      <c r="AD40" s="122"/>
      <c r="AE40" s="121">
        <f>AE37</f>
        <v>0.14576419298171234</v>
      </c>
      <c r="AF40" s="121"/>
      <c r="AG40" s="121">
        <f>AG37</f>
        <v>0.51353869734904278</v>
      </c>
      <c r="AH40" s="121"/>
      <c r="AI40" s="121">
        <f>AI37</f>
        <v>0.24531786814372025</v>
      </c>
      <c r="AJ40" s="121"/>
      <c r="AK40" s="121">
        <f>AK37</f>
        <v>0.61365520581541555</v>
      </c>
      <c r="AL40" s="121"/>
      <c r="AM40" s="121">
        <f>AM37</f>
        <v>0.17065813975454761</v>
      </c>
      <c r="AN40" s="121"/>
      <c r="AO40" s="122">
        <f t="shared" ref="AO40" si="368">U40*AE40+AC40*AI40+AM40</f>
        <v>0.40139493862393627</v>
      </c>
      <c r="AP40" s="122"/>
      <c r="AQ40" s="122">
        <f t="shared" ref="AQ40" si="369">1/(1+EXP(-AO40))</f>
        <v>0.59902276292082957</v>
      </c>
      <c r="AR40" s="122"/>
      <c r="AS40" s="121">
        <f>AS37</f>
        <v>0.7072783589794549</v>
      </c>
      <c r="AT40" s="121"/>
      <c r="AU40" s="122">
        <f>U40*AG40+AC40*AK40+AS40</f>
        <v>1.3723254106013936</v>
      </c>
      <c r="AV40" s="122"/>
      <c r="AW40" s="122">
        <f t="shared" ref="AW40" si="370">1/(1+EXP(-AU40))</f>
        <v>0.79775559883440261</v>
      </c>
      <c r="AX40" s="122"/>
      <c r="AY40" s="122">
        <f t="shared" ref="AY40" si="371">AQ40</f>
        <v>0.59902276292082957</v>
      </c>
      <c r="AZ40" s="122"/>
      <c r="BA40" s="122">
        <f t="shared" ref="BA40" si="372">AW40</f>
        <v>0.79775559883440261</v>
      </c>
      <c r="BB40" s="122"/>
      <c r="BC40" s="120">
        <f>BC37</f>
        <v>0.01</v>
      </c>
      <c r="BD40" s="120"/>
      <c r="BE40" s="120">
        <f>BE37</f>
        <v>0.99</v>
      </c>
      <c r="BF40" s="120"/>
      <c r="BG40" s="136">
        <f>(1/2)*(AY40-BC40)^2</f>
        <v>0.1734739076194439</v>
      </c>
      <c r="BH40" s="137"/>
      <c r="BI40" s="136">
        <f t="shared" ref="BI40" si="373">(1/2)*(BA40-BE40)^2</f>
        <v>1.847895488975957E-2</v>
      </c>
      <c r="BJ40" s="137"/>
      <c r="BK40" s="136">
        <f t="shared" ref="BK40" si="374">BG40+BI40</f>
        <v>0.19195286250920346</v>
      </c>
      <c r="BL40" s="137"/>
      <c r="BN40" s="131">
        <f t="shared" ref="BN40" si="375" xml:space="preserve"> ( ((AY40 - BC40)*(AY40)*(1-AY40)*AE40) + ((BA40 - BE40)*(BA40)*(1-BA40)*AG40) ) * ( ((U40)*(1-U40)) ) * ( C40 )</f>
        <v>5.6775434491765467E-5</v>
      </c>
      <c r="BO40" s="131"/>
      <c r="BP40" s="131">
        <f t="shared" ref="BP40" si="376" xml:space="preserve"> ( ((AY40 - BC40)*(AY40)*(1-AY40)*AI40) + ((BA40 - BE40)*(BA40)*(1-BA40)*AK40) ) * ( ((AC40)*(1-AC40)) ) * ( C40 )</f>
        <v>1.8957957430029238E-4</v>
      </c>
      <c r="BQ40" s="131"/>
      <c r="BR40" s="131">
        <f t="shared" ref="BR40" si="377" xml:space="preserve"> ( ((AY40 - BC40)*(AY40)*(1-AY40)*AE40) + ((BA40 - BE40)*(BA40)*(1-BA40)*AG40) ) * ( ((U40)*(1-U40)) ) * ( E40 )</f>
        <v>1.1355086898353093E-4</v>
      </c>
      <c r="BS40" s="131"/>
      <c r="BT40" s="131">
        <f t="shared" ref="BT40" si="378" xml:space="preserve"> ( ((AY40 - BC40)*(AY40)*(1-AY40)*AI40) + ((BA40 - BE40)*(BA40)*(1-BA40)*AK40) ) * ( ((AC40)*(1-AC40)) ) * ( E40 )</f>
        <v>3.7915914860058475E-4</v>
      </c>
      <c r="BU40" s="131"/>
      <c r="BV40" s="131">
        <f t="shared" ref="BV40" si="379" xml:space="preserve"> ( ((AY40 - BC40)*(AY40)*(1-AY40)*AE40) + ((BA40 - BE40)*(BA40)*(1-BA40)*AG40) ) * ( ((S40)*(1-S40)) )</f>
        <v>1.1355086898353092E-3</v>
      </c>
      <c r="BW40" s="131"/>
      <c r="BX40" s="131">
        <f t="shared" ref="BX40" si="380" xml:space="preserve"> ( ((AY40 - BC40)*(AY40)*(1-AY40)*AI40) + ((BA40 - BE40)*(BA40)*(1-BA40)*AK40) ) * ( ((AC40)*(1-AC40)) )</f>
        <v>3.7915914860058475E-3</v>
      </c>
      <c r="BY40" s="131"/>
      <c r="BZ40" s="131">
        <f xml:space="preserve"> (AY40 - BC40) * (AY40 * (1 - AY40)) * U40</f>
        <v>8.3479573843452462E-2</v>
      </c>
      <c r="CA40" s="131"/>
      <c r="CB40" s="131">
        <f t="shared" ref="CB40" si="381" xml:space="preserve"> (BA40 - BE40) * (BA40 * (1 - BA40)) * U40</f>
        <v>-1.8301436059238847E-2</v>
      </c>
      <c r="CC40" s="131"/>
      <c r="CD40" s="131">
        <f t="shared" ref="CD40" si="382" xml:space="preserve"> (AY40 - BC40) * (AY40 * (1 - AY40)) * AC40</f>
        <v>8.346850225261368E-2</v>
      </c>
      <c r="CE40" s="131"/>
      <c r="CF40" s="131">
        <f t="shared" ref="CF40" si="383" xml:space="preserve"> (BA40 - BE40) * (BA40 * (1 - BA40)) * AC40</f>
        <v>-1.829900880664901E-2</v>
      </c>
      <c r="CG40" s="131"/>
      <c r="CH40" s="131">
        <f xml:space="preserve"> (AY40 - BC40) * (AY40 * (1 - AY40))</f>
        <v>0.14148002356567105</v>
      </c>
      <c r="CI40" s="131"/>
      <c r="CJ40" s="131">
        <f xml:space="preserve"> (BA40 - BE40) * (BA40 * (1 - BA40))</f>
        <v>-3.1017019921572339E-2</v>
      </c>
      <c r="CK40" s="131"/>
      <c r="CL40" s="15"/>
      <c r="CM40" s="47"/>
      <c r="CN40" s="47"/>
      <c r="CO40" s="47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</row>
    <row r="41" spans="1:117" s="13" customFormat="1" x14ac:dyDescent="0.35">
      <c r="A41" s="93"/>
      <c r="B41" s="14" t="s">
        <v>215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N41" s="132" t="str">
        <f>IF(BN40&lt;0.000001,"PROCHE DE 0","PAS PROCHE DE 0")</f>
        <v>PAS PROCHE DE 0</v>
      </c>
      <c r="BO41" s="132"/>
      <c r="BP41" s="132" t="str">
        <f>IF(BP40&lt;0.000001,"PROCHE DE 0","PAS PROCHE DE 0")</f>
        <v>PAS PROCHE DE 0</v>
      </c>
      <c r="BQ41" s="132"/>
      <c r="BR41" s="132" t="str">
        <f>IF(BR40&lt;0.000001,"PROCHE DE 0","PAS PROCHE DE 0")</f>
        <v>PAS PROCHE DE 0</v>
      </c>
      <c r="BS41" s="132"/>
      <c r="BT41" s="132" t="str">
        <f>IF(BT40&lt;0.000001,"PROCHE DE 0","PAS PROCHE DE 0")</f>
        <v>PAS PROCHE DE 0</v>
      </c>
      <c r="BU41" s="132"/>
      <c r="BV41" s="132" t="str">
        <f>IF(BV40&lt;0.000001,"PROCHE DE 0","PAS PROCHE DE 0")</f>
        <v>PAS PROCHE DE 0</v>
      </c>
      <c r="BW41" s="132"/>
      <c r="BX41" s="132" t="str">
        <f>IF(BX40&lt;0.000001,"PROCHE DE 0","PAS PROCHE DE 0")</f>
        <v>PAS PROCHE DE 0</v>
      </c>
      <c r="BY41" s="132"/>
      <c r="BZ41" s="132" t="str">
        <f>IF(BZ40&lt;0.000001,"PROCHE DE 0","PAS PROCHE DE 0")</f>
        <v>PAS PROCHE DE 0</v>
      </c>
      <c r="CA41" s="132"/>
      <c r="CB41" s="132" t="str">
        <f>IF(CB40&lt;0.000001,"PROCHE DE 0","PAS PROCHE DE 0")</f>
        <v>PROCHE DE 0</v>
      </c>
      <c r="CC41" s="132"/>
      <c r="CD41" s="132" t="str">
        <f>IF(CD40&lt;0.000001,"PROCHE DE 0","PAS PROCHE DE 0")</f>
        <v>PAS PROCHE DE 0</v>
      </c>
      <c r="CE41" s="132"/>
      <c r="CF41" s="132" t="str">
        <f>IF(CF40&lt;0.000001,"PROCHE DE 0","PAS PROCHE DE 0")</f>
        <v>PROCHE DE 0</v>
      </c>
      <c r="CG41" s="132"/>
      <c r="CH41" s="132" t="str">
        <f>IF(CH40&lt;0.000001,"PROCHE DE 0","PAS PROCHE DE 0")</f>
        <v>PAS PROCHE DE 0</v>
      </c>
      <c r="CI41" s="132"/>
      <c r="CJ41" s="132" t="str">
        <f>IF(CJ40&lt;0.000001,"PROCHE DE 0","PAS PROCHE DE 0")</f>
        <v>PROCHE DE 0</v>
      </c>
      <c r="CK41" s="132"/>
      <c r="CL41" s="15"/>
      <c r="CM41" s="47"/>
      <c r="CN41" s="47"/>
      <c r="CO41" s="47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</row>
    <row r="42" spans="1:117" s="13" customFormat="1" ht="15" thickBot="1" x14ac:dyDescent="0.4">
      <c r="A42" s="93"/>
      <c r="B42" s="14" t="s">
        <v>214</v>
      </c>
      <c r="C42" s="120">
        <f>C40</f>
        <v>0.05</v>
      </c>
      <c r="D42" s="120"/>
      <c r="E42" s="120">
        <f>E40</f>
        <v>0.1</v>
      </c>
      <c r="F42" s="120"/>
      <c r="G42" s="121">
        <f>G40</f>
        <v>0.14909388705947155</v>
      </c>
      <c r="H42" s="121"/>
      <c r="I42" s="121">
        <f>I40</f>
        <v>0.19870754113641531</v>
      </c>
      <c r="J42" s="121"/>
      <c r="K42" s="121">
        <f>K40</f>
        <v>0.24818777411894308</v>
      </c>
      <c r="L42" s="121"/>
      <c r="M42" s="121">
        <f>M40</f>
        <v>0.29741508227283059</v>
      </c>
      <c r="N42" s="121"/>
      <c r="O42" s="121">
        <f>O40</f>
        <v>0.33187774118943109</v>
      </c>
      <c r="P42" s="121"/>
      <c r="Q42" s="122">
        <f>C42*G42+E42*K42+O42</f>
        <v>0.36415121295429898</v>
      </c>
      <c r="R42" s="122"/>
      <c r="S42" s="122">
        <f t="shared" ref="S42:S43" si="384">1/(1+EXP(-Q42))</f>
        <v>0.59004495291664683</v>
      </c>
      <c r="T42" s="122"/>
      <c r="U42" s="122">
        <f t="shared" ref="U42:U43" si="385">S42</f>
        <v>0.59004495291664683</v>
      </c>
      <c r="V42" s="122"/>
      <c r="W42" s="121">
        <f>W40</f>
        <v>0.32415082272830481</v>
      </c>
      <c r="X42" s="121"/>
      <c r="Y42" s="122">
        <f t="shared" ref="Y42:Y43" si="386">C42*I42+E42*M42+W42</f>
        <v>0.36382770801240866</v>
      </c>
      <c r="Z42" s="122"/>
      <c r="AA42" s="122">
        <f t="shared" ref="AA42:AA43" si="387">1/(1+EXP(-Y42))</f>
        <v>0.58996669741060614</v>
      </c>
      <c r="AB42" s="122"/>
      <c r="AC42" s="122">
        <f t="shared" ref="AC42:AC43" si="388">AA42</f>
        <v>0.58996669741060614</v>
      </c>
      <c r="AD42" s="122"/>
      <c r="AE42" s="121">
        <f>AE40</f>
        <v>0.14576419298171234</v>
      </c>
      <c r="AF42" s="121"/>
      <c r="AG42" s="121">
        <f>AG40</f>
        <v>0.51353869734904278</v>
      </c>
      <c r="AH42" s="121"/>
      <c r="AI42" s="121">
        <f>AI40</f>
        <v>0.24531786814372025</v>
      </c>
      <c r="AJ42" s="121"/>
      <c r="AK42" s="121">
        <f>AK40</f>
        <v>0.61365520581541555</v>
      </c>
      <c r="AL42" s="121"/>
      <c r="AM42" s="121">
        <f>AM40</f>
        <v>0.17065813975454761</v>
      </c>
      <c r="AN42" s="121"/>
      <c r="AO42" s="122">
        <f t="shared" ref="AO42:AO43" si="389">U42*AE42+AC42*AI42+AM42</f>
        <v>0.40139493862393627</v>
      </c>
      <c r="AP42" s="122"/>
      <c r="AQ42" s="122">
        <f t="shared" ref="AQ42:AQ43" si="390">1/(1+EXP(-AO42))</f>
        <v>0.59902276292082957</v>
      </c>
      <c r="AR42" s="122"/>
      <c r="AS42" s="121">
        <f>AS40</f>
        <v>0.7072783589794549</v>
      </c>
      <c r="AT42" s="121"/>
      <c r="AU42" s="122">
        <f>U42*AG42+AC42*AK42+AS42</f>
        <v>1.3723254106013936</v>
      </c>
      <c r="AV42" s="122"/>
      <c r="AW42" s="122">
        <f t="shared" ref="AW42:AW43" si="391">1/(1+EXP(-AU42))</f>
        <v>0.79775559883440261</v>
      </c>
      <c r="AX42" s="122"/>
      <c r="AY42" s="122">
        <f t="shared" ref="AY42:AY43" si="392">AQ42</f>
        <v>0.59902276292082957</v>
      </c>
      <c r="AZ42" s="122"/>
      <c r="BA42" s="122">
        <f>AW42</f>
        <v>0.79775559883440261</v>
      </c>
      <c r="BB42" s="122"/>
      <c r="BC42" s="120">
        <f>BC40</f>
        <v>0.01</v>
      </c>
      <c r="BD42" s="120"/>
      <c r="BE42" s="120">
        <f>BE40</f>
        <v>0.99</v>
      </c>
      <c r="BF42" s="120"/>
      <c r="BG42" s="122">
        <f>(1/2)*(AY42-BC42)^2</f>
        <v>0.1734739076194439</v>
      </c>
      <c r="BH42" s="122"/>
      <c r="BI42" s="122">
        <f t="shared" ref="BI42:BI43" si="393">(1/2)*(BA42-BE42)^2</f>
        <v>1.847895488975957E-2</v>
      </c>
      <c r="BJ42" s="122"/>
      <c r="BK42" s="122">
        <f t="shared" ref="BK42:BK43" si="394">BG42+BI42</f>
        <v>0.19195286250920346</v>
      </c>
      <c r="BL42" s="122"/>
      <c r="BN42" s="142">
        <f t="shared" ref="BN42" si="395" xml:space="preserve"> ( ((AY42 - BC42)*(AY42)*(1-AY42)*AE42) + ((BA42 - BE42)*(BA42)*(1-BA42)*AG42) ) * ( ((U42)*(1-U42)) ) * ( C42 )</f>
        <v>5.6775434491765467E-5</v>
      </c>
      <c r="BO42" s="142"/>
      <c r="BP42" s="142">
        <f t="shared" ref="BP42" si="396" xml:space="preserve"> ( ((AY42 - BC42)*(AY42)*(1-AY42)*AI42) + ((BA42 - BE42)*(BA42)*(1-BA42)*AK42) ) * ( ((AC42)*(1-AC42)) ) * ( C42 )</f>
        <v>1.8957957430029238E-4</v>
      </c>
      <c r="BQ42" s="142"/>
      <c r="BR42" s="142">
        <f t="shared" ref="BR42" si="397" xml:space="preserve"> ( ((AY42 - BC42)*(AY42)*(1-AY42)*AE42) + ((BA42 - BE42)*(BA42)*(1-BA42)*AG42) ) * ( ((U42)*(1-U42)) ) * ( E42 )</f>
        <v>1.1355086898353093E-4</v>
      </c>
      <c r="BS42" s="142"/>
      <c r="BT42" s="142">
        <f t="shared" ref="BT42" si="398" xml:space="preserve"> ( ((AY42 - BC42)*(AY42)*(1-AY42)*AI42) + ((BA42 - BE42)*(BA42)*(1-BA42)*AK42) ) * ( ((AC42)*(1-AC42)) ) * ( E42 )</f>
        <v>3.7915914860058475E-4</v>
      </c>
      <c r="BU42" s="142"/>
      <c r="BV42" s="142">
        <f t="shared" ref="BV42" si="399" xml:space="preserve"> ( ((AY42 - BC42)*(AY42)*(1-AY42)*AE42) + ((BA42 - BE42)*(BA42)*(1-BA42)*AG42) ) * ( ((S42)*(1-S42)) )</f>
        <v>1.1355086898353092E-3</v>
      </c>
      <c r="BW42" s="142"/>
      <c r="BX42" s="142">
        <f t="shared" ref="BX42" si="400" xml:space="preserve"> ( ((AY42 - BC42)*(AY42)*(1-AY42)*AI42) + ((BA42 - BE42)*(BA42)*(1-BA42)*AK42) ) * ( ((AC42)*(1-AC42)) )</f>
        <v>3.7915914860058475E-3</v>
      </c>
      <c r="BY42" s="142"/>
      <c r="BZ42" s="142">
        <f xml:space="preserve"> (AY42 - BC42) * (AY42 * (1 - AY42)) * U42</f>
        <v>8.3479573843452462E-2</v>
      </c>
      <c r="CA42" s="142"/>
      <c r="CB42" s="142">
        <f t="shared" ref="CB42" si="401" xml:space="preserve"> (BA42 - BE42) * (BA42 * (1 - BA42)) * U42</f>
        <v>-1.8301436059238847E-2</v>
      </c>
      <c r="CC42" s="142"/>
      <c r="CD42" s="142">
        <f t="shared" ref="CD42" si="402" xml:space="preserve"> (AY42 - BC42) * (AY42 * (1 - AY42)) * AC42</f>
        <v>8.346850225261368E-2</v>
      </c>
      <c r="CE42" s="142"/>
      <c r="CF42" s="142">
        <f t="shared" ref="CF42" si="403" xml:space="preserve"> (BA42 - BE42) * (BA42 * (1 - BA42)) * AC42</f>
        <v>-1.829900880664901E-2</v>
      </c>
      <c r="CG42" s="142"/>
      <c r="CH42" s="142">
        <f xml:space="preserve"> (AY42 - BC42) * (AY42 * (1 - AY42))</f>
        <v>0.14148002356567105</v>
      </c>
      <c r="CI42" s="142"/>
      <c r="CJ42" s="142">
        <f xml:space="preserve"> (BA42 - BE42) * (BA42 * (1 - BA42))</f>
        <v>-3.1017019921572339E-2</v>
      </c>
      <c r="CK42" s="142"/>
      <c r="CL42" s="15"/>
      <c r="CM42" s="104">
        <f>CM36</f>
        <v>0.5</v>
      </c>
      <c r="CN42" s="104"/>
      <c r="CO42" s="47"/>
      <c r="CP42" s="131">
        <f t="shared" ref="CP42" si="404">G42-CM42*BN42</f>
        <v>0.14906549934222565</v>
      </c>
      <c r="CQ42" s="131"/>
      <c r="CR42" s="131">
        <f t="shared" ref="CR42" si="405">I42-CM42*BP42</f>
        <v>0.19861275134926518</v>
      </c>
      <c r="CS42" s="131"/>
      <c r="CT42" s="131">
        <f t="shared" ref="CT42" si="406">K42-CM42*BR42</f>
        <v>0.24813099868445132</v>
      </c>
      <c r="CU42" s="131"/>
      <c r="CV42" s="131">
        <f t="shared" ref="CV42" si="407">M42-CM42*BT42</f>
        <v>0.29722550269853032</v>
      </c>
      <c r="CW42" s="131"/>
      <c r="CX42" s="131">
        <f t="shared" ref="CX42" si="408">O42-CM42*BV42</f>
        <v>0.3313099868445134</v>
      </c>
      <c r="CY42" s="131"/>
      <c r="CZ42" s="131">
        <f t="shared" ref="CZ42" si="409">W42-CM42*BX42</f>
        <v>0.3222550269853019</v>
      </c>
      <c r="DA42" s="131"/>
      <c r="DB42" s="131">
        <f t="shared" ref="DB42" si="410">AE42-CM42*BZ42</f>
        <v>0.10402440605998611</v>
      </c>
      <c r="DC42" s="131"/>
      <c r="DD42" s="131">
        <f t="shared" ref="DD42" si="411">AG42-CM42*CB42</f>
        <v>0.5226894153786622</v>
      </c>
      <c r="DE42" s="131"/>
      <c r="DF42" s="131">
        <f t="shared" ref="DF42" si="412">AI42-CM42*CD42</f>
        <v>0.2035836170174134</v>
      </c>
      <c r="DG42" s="131"/>
      <c r="DH42" s="131">
        <f t="shared" ref="DH42" si="413">AK42-CM42*CF42</f>
        <v>0.62280471021874007</v>
      </c>
      <c r="DI42" s="131"/>
      <c r="DJ42" s="131">
        <f t="shared" ref="DJ42" si="414">AM42-CM42*CH42</f>
        <v>9.9918127971712081E-2</v>
      </c>
      <c r="DK42" s="131"/>
      <c r="DL42" s="131">
        <f t="shared" ref="DL42" si="415">AS42-CM42*CJ42</f>
        <v>0.72278686894024102</v>
      </c>
      <c r="DM42" s="131"/>
    </row>
    <row r="43" spans="1:117" s="13" customFormat="1" ht="15" thickBot="1" x14ac:dyDescent="0.4">
      <c r="A43" s="93"/>
      <c r="B43" s="14" t="s">
        <v>216</v>
      </c>
      <c r="C43" s="120">
        <f>C42</f>
        <v>0.05</v>
      </c>
      <c r="D43" s="120"/>
      <c r="E43" s="120">
        <f>E42</f>
        <v>0.1</v>
      </c>
      <c r="F43" s="120"/>
      <c r="G43" s="131">
        <f>CP42</f>
        <v>0.14906549934222565</v>
      </c>
      <c r="H43" s="131"/>
      <c r="I43" s="131">
        <f>CR42</f>
        <v>0.19861275134926518</v>
      </c>
      <c r="J43" s="131"/>
      <c r="K43" s="131">
        <f>CT42</f>
        <v>0.24813099868445132</v>
      </c>
      <c r="L43" s="131"/>
      <c r="M43" s="131">
        <f>CV42</f>
        <v>0.29722550269853032</v>
      </c>
      <c r="N43" s="131"/>
      <c r="O43" s="131">
        <f>CX42</f>
        <v>0.3313099868445134</v>
      </c>
      <c r="P43" s="131"/>
      <c r="Q43" s="122">
        <f>C43*G43+E43*K43+O43</f>
        <v>0.36357636168006979</v>
      </c>
      <c r="R43" s="122"/>
      <c r="S43" s="122">
        <f t="shared" si="384"/>
        <v>0.58990589385178649</v>
      </c>
      <c r="T43" s="122"/>
      <c r="U43" s="122">
        <f t="shared" si="385"/>
        <v>0.58990589385178649</v>
      </c>
      <c r="V43" s="122"/>
      <c r="W43" s="131">
        <f>CZ42</f>
        <v>0.3222550269853019</v>
      </c>
      <c r="X43" s="131"/>
      <c r="Y43" s="122">
        <f t="shared" si="386"/>
        <v>0.3619082148226182</v>
      </c>
      <c r="Z43" s="122"/>
      <c r="AA43" s="122">
        <f t="shared" si="387"/>
        <v>0.58950228044600073</v>
      </c>
      <c r="AB43" s="122"/>
      <c r="AC43" s="122">
        <f t="shared" si="388"/>
        <v>0.58950228044600073</v>
      </c>
      <c r="AD43" s="122"/>
      <c r="AE43" s="131">
        <f>DB42</f>
        <v>0.10402440605998611</v>
      </c>
      <c r="AF43" s="131"/>
      <c r="AG43" s="131">
        <f>DD42</f>
        <v>0.5226894153786622</v>
      </c>
      <c r="AH43" s="131"/>
      <c r="AI43" s="131">
        <f>DF42</f>
        <v>0.2035836170174134</v>
      </c>
      <c r="AJ43" s="131"/>
      <c r="AK43" s="131">
        <f>DH42</f>
        <v>0.62280471021874007</v>
      </c>
      <c r="AL43" s="131"/>
      <c r="AM43" s="131">
        <f>DJ42</f>
        <v>9.9918127971712081E-2</v>
      </c>
      <c r="AN43" s="131"/>
      <c r="AO43" s="122">
        <f t="shared" si="389"/>
        <v>0.28129574470413982</v>
      </c>
      <c r="AP43" s="122"/>
      <c r="AQ43" s="122">
        <f t="shared" si="390"/>
        <v>0.56986386434797542</v>
      </c>
      <c r="AR43" s="122"/>
      <c r="AS43" s="131">
        <f>DL42</f>
        <v>0.72278686894024102</v>
      </c>
      <c r="AT43" s="131"/>
      <c r="AU43" s="122">
        <f>U43*AG43+AC43*AK43+AS43</f>
        <v>1.3982692326725163</v>
      </c>
      <c r="AV43" s="122"/>
      <c r="AW43" s="122">
        <f t="shared" si="391"/>
        <v>0.80190909827315948</v>
      </c>
      <c r="AX43" s="122"/>
      <c r="AY43" s="122">
        <f t="shared" si="392"/>
        <v>0.56986386434797542</v>
      </c>
      <c r="AZ43" s="122"/>
      <c r="BA43" s="122">
        <f>AW43</f>
        <v>0.80190909827315948</v>
      </c>
      <c r="BB43" s="122"/>
      <c r="BC43" s="120">
        <f>BC42</f>
        <v>0.01</v>
      </c>
      <c r="BD43" s="120"/>
      <c r="BE43" s="120">
        <f>BE42</f>
        <v>0.99</v>
      </c>
      <c r="BF43" s="120"/>
      <c r="BG43" s="136">
        <f>(1/2)*(AY43-BC43)^2</f>
        <v>0.15672377330132412</v>
      </c>
      <c r="BH43" s="137"/>
      <c r="BI43" s="136">
        <f t="shared" si="393"/>
        <v>1.7689093656207987E-2</v>
      </c>
      <c r="BJ43" s="137"/>
      <c r="BK43" s="136">
        <f t="shared" si="394"/>
        <v>0.17441286695753211</v>
      </c>
      <c r="BL43" s="137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47"/>
      <c r="CN43" s="47"/>
      <c r="CO43" s="47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</row>
    <row r="44" spans="1:117" s="13" customFormat="1" x14ac:dyDescent="0.35">
      <c r="A44" s="93"/>
      <c r="B44" s="14" t="s">
        <v>217</v>
      </c>
      <c r="BG44" s="143" t="str">
        <f>IF(BG43&lt;BG40,"OUI, ça a baissé","NON, ça n'a pas baissé")</f>
        <v>OUI, ça a baissé</v>
      </c>
      <c r="BH44" s="143"/>
      <c r="BI44" s="143" t="str">
        <f>IF(BI43&lt;BI40,"OUI, ça a baissé","NON, ça n'a pas baissé")</f>
        <v>OUI, ça a baissé</v>
      </c>
      <c r="BJ44" s="143"/>
      <c r="BK44" s="143" t="str">
        <f>IF(BK43&lt;BK40,"OUI, ça a baissé","NON, ça n'a pas baissé")</f>
        <v>OUI, ça a baissé</v>
      </c>
      <c r="BL44" s="143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47"/>
      <c r="CN44" s="47"/>
      <c r="CO44" s="47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</row>
    <row r="45" spans="1:117" s="13" customFormat="1" ht="15" thickBot="1" x14ac:dyDescent="0.4"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47"/>
      <c r="CN45" s="47"/>
      <c r="CO45" s="47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</row>
    <row r="46" spans="1:117" s="13" customFormat="1" ht="15" thickBot="1" x14ac:dyDescent="0.4">
      <c r="A46" s="93" t="s">
        <v>132</v>
      </c>
      <c r="B46" s="14" t="s">
        <v>213</v>
      </c>
      <c r="C46" s="120">
        <f>C43</f>
        <v>0.05</v>
      </c>
      <c r="D46" s="120"/>
      <c r="E46" s="120">
        <f>E43</f>
        <v>0.1</v>
      </c>
      <c r="F46" s="120"/>
      <c r="G46" s="121">
        <f>G43</f>
        <v>0.14906549934222565</v>
      </c>
      <c r="H46" s="121"/>
      <c r="I46" s="121">
        <f>I43</f>
        <v>0.19861275134926518</v>
      </c>
      <c r="J46" s="121"/>
      <c r="K46" s="121">
        <f>K43</f>
        <v>0.24813099868445132</v>
      </c>
      <c r="L46" s="121"/>
      <c r="M46" s="121">
        <f>M43</f>
        <v>0.29722550269853032</v>
      </c>
      <c r="N46" s="121"/>
      <c r="O46" s="121">
        <f>O43</f>
        <v>0.3313099868445134</v>
      </c>
      <c r="P46" s="121"/>
      <c r="Q46" s="122">
        <f>C46*G46+E46*K46+O46</f>
        <v>0.36357636168006979</v>
      </c>
      <c r="R46" s="122"/>
      <c r="S46" s="122">
        <f t="shared" ref="S46" si="416">1/(1+EXP(-Q46))</f>
        <v>0.58990589385178649</v>
      </c>
      <c r="T46" s="122"/>
      <c r="U46" s="122">
        <f t="shared" ref="U46" si="417">S46</f>
        <v>0.58990589385178649</v>
      </c>
      <c r="V46" s="122"/>
      <c r="W46" s="121">
        <f>W43</f>
        <v>0.3222550269853019</v>
      </c>
      <c r="X46" s="121"/>
      <c r="Y46" s="122">
        <f t="shared" ref="Y46" si="418">C46*I46+E46*M46+W46</f>
        <v>0.3619082148226182</v>
      </c>
      <c r="Z46" s="122"/>
      <c r="AA46" s="122">
        <f t="shared" ref="AA46" si="419">1/(1+EXP(-Y46))</f>
        <v>0.58950228044600073</v>
      </c>
      <c r="AB46" s="122"/>
      <c r="AC46" s="122">
        <f t="shared" ref="AC46" si="420">AA46</f>
        <v>0.58950228044600073</v>
      </c>
      <c r="AD46" s="122"/>
      <c r="AE46" s="121">
        <f>AE43</f>
        <v>0.10402440605998611</v>
      </c>
      <c r="AF46" s="121"/>
      <c r="AG46" s="121">
        <f>AG43</f>
        <v>0.5226894153786622</v>
      </c>
      <c r="AH46" s="121"/>
      <c r="AI46" s="121">
        <f>AI43</f>
        <v>0.2035836170174134</v>
      </c>
      <c r="AJ46" s="121"/>
      <c r="AK46" s="121">
        <f>AK43</f>
        <v>0.62280471021874007</v>
      </c>
      <c r="AL46" s="121"/>
      <c r="AM46" s="121">
        <f>AM43</f>
        <v>9.9918127971712081E-2</v>
      </c>
      <c r="AN46" s="121"/>
      <c r="AO46" s="122">
        <f t="shared" ref="AO46" si="421">U46*AE46+AC46*AI46+AM46</f>
        <v>0.28129574470413982</v>
      </c>
      <c r="AP46" s="122"/>
      <c r="AQ46" s="122">
        <f t="shared" ref="AQ46" si="422">1/(1+EXP(-AO46))</f>
        <v>0.56986386434797542</v>
      </c>
      <c r="AR46" s="122"/>
      <c r="AS46" s="121">
        <f>AS43</f>
        <v>0.72278686894024102</v>
      </c>
      <c r="AT46" s="121"/>
      <c r="AU46" s="122">
        <f>U46*AG46+AC46*AK46+AS46</f>
        <v>1.3982692326725163</v>
      </c>
      <c r="AV46" s="122"/>
      <c r="AW46" s="122">
        <f t="shared" ref="AW46" si="423">1/(1+EXP(-AU46))</f>
        <v>0.80190909827315948</v>
      </c>
      <c r="AX46" s="122"/>
      <c r="AY46" s="122">
        <f t="shared" ref="AY46" si="424">AQ46</f>
        <v>0.56986386434797542</v>
      </c>
      <c r="AZ46" s="122"/>
      <c r="BA46" s="122">
        <f t="shared" ref="BA46" si="425">AW46</f>
        <v>0.80190909827315948</v>
      </c>
      <c r="BB46" s="122"/>
      <c r="BC46" s="120">
        <f>BC43</f>
        <v>0.01</v>
      </c>
      <c r="BD46" s="120"/>
      <c r="BE46" s="120">
        <f>BE43</f>
        <v>0.99</v>
      </c>
      <c r="BF46" s="120"/>
      <c r="BG46" s="136">
        <f>(1/2)*(AY46-BC46)^2</f>
        <v>0.15672377330132412</v>
      </c>
      <c r="BH46" s="137"/>
      <c r="BI46" s="136">
        <f t="shared" ref="BI46" si="426">(1/2)*(BA46-BE46)^2</f>
        <v>1.7689093656207987E-2</v>
      </c>
      <c r="BJ46" s="137"/>
      <c r="BK46" s="136">
        <f t="shared" ref="BK46" si="427">BG46+BI46</f>
        <v>0.17441286695753211</v>
      </c>
      <c r="BL46" s="137"/>
      <c r="BN46" s="131">
        <f t="shared" ref="BN46" si="428" xml:space="preserve"> ( ((AY46 - BC46)*(AY46)*(1-AY46)*AE46) + ((BA46 - BE46)*(BA46)*(1-BA46)*AG46) ) * ( ((U46)*(1-U46)) ) * ( C46 )</f>
        <v>-1.6226771258875474E-5</v>
      </c>
      <c r="BO46" s="131"/>
      <c r="BP46" s="131">
        <f t="shared" ref="BP46" si="429" xml:space="preserve"> ( ((AY46 - BC46)*(AY46)*(1-AY46)*AI46) + ((BA46 - BE46)*(BA46)*(1-BA46)*AK46) ) * ( ((AC46)*(1-AC46)) ) * ( C46 )</f>
        <v>1.1288847272450935E-4</v>
      </c>
      <c r="BQ46" s="131"/>
      <c r="BR46" s="131">
        <f t="shared" ref="BR46" si="430" xml:space="preserve"> ( ((AY46 - BC46)*(AY46)*(1-AY46)*AE46) + ((BA46 - BE46)*(BA46)*(1-BA46)*AG46) ) * ( ((U46)*(1-U46)) ) * ( E46 )</f>
        <v>-3.2453542517750947E-5</v>
      </c>
      <c r="BS46" s="131"/>
      <c r="BT46" s="131">
        <f t="shared" ref="BT46" si="431" xml:space="preserve"> ( ((AY46 - BC46)*(AY46)*(1-AY46)*AI46) + ((BA46 - BE46)*(BA46)*(1-BA46)*AK46) ) * ( ((AC46)*(1-AC46)) ) * ( E46 )</f>
        <v>2.257769454490187E-4</v>
      </c>
      <c r="BU46" s="131"/>
      <c r="BV46" s="131">
        <f t="shared" ref="BV46" si="432" xml:space="preserve"> ( ((AY46 - BC46)*(AY46)*(1-AY46)*AE46) + ((BA46 - BE46)*(BA46)*(1-BA46)*AG46) ) * ( ((S46)*(1-S46)) )</f>
        <v>-3.2453542517750945E-4</v>
      </c>
      <c r="BW46" s="131"/>
      <c r="BX46" s="131">
        <f t="shared" ref="BX46" si="433" xml:space="preserve"> ( ((AY46 - BC46)*(AY46)*(1-AY46)*AI46) + ((BA46 - BE46)*(BA46)*(1-BA46)*AK46) ) * ( ((AC46)*(1-AC46)) )</f>
        <v>2.257769454490187E-3</v>
      </c>
      <c r="BY46" s="131"/>
      <c r="BZ46" s="131">
        <f xml:space="preserve"> (AY46 - BC46) * (AY46 * (1 - AY46)) * U46</f>
        <v>8.0954728500979539E-2</v>
      </c>
      <c r="CA46" s="131"/>
      <c r="CB46" s="131">
        <f t="shared" ref="CB46" si="434" xml:space="preserve"> (BA46 - BE46) * (BA46 * (1 - BA46)) * U46</f>
        <v>-1.7625449178800243E-2</v>
      </c>
      <c r="CC46" s="131"/>
      <c r="CD46" s="131">
        <f t="shared" ref="CD46" si="435" xml:space="preserve"> (AY46 - BC46) * (AY46 * (1 - AY46)) * AC46</f>
        <v>8.0899339304117315E-2</v>
      </c>
      <c r="CE46" s="131"/>
      <c r="CF46" s="131">
        <f t="shared" ref="CF46" si="436" xml:space="preserve"> (BA46 - BE46) * (BA46 * (1 - BA46)) * AC46</f>
        <v>-1.7613389852650596E-2</v>
      </c>
      <c r="CG46" s="131"/>
      <c r="CH46" s="131">
        <f xml:space="preserve"> (AY46 - BC46) * (AY46 * (1 - AY46))</f>
        <v>0.13723329321628946</v>
      </c>
      <c r="CI46" s="131"/>
      <c r="CJ46" s="131">
        <f xml:space="preserve"> (BA46 - BE46) * (BA46 * (1 - BA46))</f>
        <v>-2.9878408340209987E-2</v>
      </c>
      <c r="CK46" s="131"/>
      <c r="CL46" s="15"/>
      <c r="CM46" s="47"/>
      <c r="CN46" s="47"/>
      <c r="CO46" s="47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</row>
    <row r="47" spans="1:117" s="13" customFormat="1" x14ac:dyDescent="0.35">
      <c r="A47" s="93"/>
      <c r="B47" s="14" t="s">
        <v>215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N47" s="132" t="str">
        <f>IF(BN46&lt;0.000001,"PROCHE DE 0","PAS PROCHE DE 0")</f>
        <v>PROCHE DE 0</v>
      </c>
      <c r="BO47" s="132"/>
      <c r="BP47" s="132" t="str">
        <f>IF(BP46&lt;0.000001,"PROCHE DE 0","PAS PROCHE DE 0")</f>
        <v>PAS PROCHE DE 0</v>
      </c>
      <c r="BQ47" s="132"/>
      <c r="BR47" s="132" t="str">
        <f>IF(BR46&lt;0.000001,"PROCHE DE 0","PAS PROCHE DE 0")</f>
        <v>PROCHE DE 0</v>
      </c>
      <c r="BS47" s="132"/>
      <c r="BT47" s="132" t="str">
        <f>IF(BT46&lt;0.000001,"PROCHE DE 0","PAS PROCHE DE 0")</f>
        <v>PAS PROCHE DE 0</v>
      </c>
      <c r="BU47" s="132"/>
      <c r="BV47" s="132" t="str">
        <f>IF(BV46&lt;0.000001,"PROCHE DE 0","PAS PROCHE DE 0")</f>
        <v>PROCHE DE 0</v>
      </c>
      <c r="BW47" s="132"/>
      <c r="BX47" s="132" t="str">
        <f>IF(BX46&lt;0.000001,"PROCHE DE 0","PAS PROCHE DE 0")</f>
        <v>PAS PROCHE DE 0</v>
      </c>
      <c r="BY47" s="132"/>
      <c r="BZ47" s="132" t="str">
        <f>IF(BZ46&lt;0.000001,"PROCHE DE 0","PAS PROCHE DE 0")</f>
        <v>PAS PROCHE DE 0</v>
      </c>
      <c r="CA47" s="132"/>
      <c r="CB47" s="132" t="str">
        <f>IF(CB46&lt;0.000001,"PROCHE DE 0","PAS PROCHE DE 0")</f>
        <v>PROCHE DE 0</v>
      </c>
      <c r="CC47" s="132"/>
      <c r="CD47" s="132" t="str">
        <f>IF(CD46&lt;0.000001,"PROCHE DE 0","PAS PROCHE DE 0")</f>
        <v>PAS PROCHE DE 0</v>
      </c>
      <c r="CE47" s="132"/>
      <c r="CF47" s="132" t="str">
        <f>IF(CF46&lt;0.000001,"PROCHE DE 0","PAS PROCHE DE 0")</f>
        <v>PROCHE DE 0</v>
      </c>
      <c r="CG47" s="132"/>
      <c r="CH47" s="132" t="str">
        <f>IF(CH46&lt;0.000001,"PROCHE DE 0","PAS PROCHE DE 0")</f>
        <v>PAS PROCHE DE 0</v>
      </c>
      <c r="CI47" s="132"/>
      <c r="CJ47" s="132" t="str">
        <f>IF(CJ46&lt;0.000001,"PROCHE DE 0","PAS PROCHE DE 0")</f>
        <v>PROCHE DE 0</v>
      </c>
      <c r="CK47" s="132"/>
      <c r="CL47" s="15"/>
      <c r="CM47" s="47"/>
      <c r="CN47" s="47"/>
      <c r="CO47" s="47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</row>
    <row r="48" spans="1:117" s="13" customFormat="1" ht="15" thickBot="1" x14ac:dyDescent="0.4">
      <c r="A48" s="93"/>
      <c r="B48" s="14" t="s">
        <v>214</v>
      </c>
      <c r="C48" s="120">
        <f>C46</f>
        <v>0.05</v>
      </c>
      <c r="D48" s="120"/>
      <c r="E48" s="120">
        <f>E46</f>
        <v>0.1</v>
      </c>
      <c r="F48" s="120"/>
      <c r="G48" s="121">
        <f>G46</f>
        <v>0.14906549934222565</v>
      </c>
      <c r="H48" s="121"/>
      <c r="I48" s="121">
        <f>I46</f>
        <v>0.19861275134926518</v>
      </c>
      <c r="J48" s="121"/>
      <c r="K48" s="121">
        <f>K46</f>
        <v>0.24813099868445132</v>
      </c>
      <c r="L48" s="121"/>
      <c r="M48" s="121">
        <f>M46</f>
        <v>0.29722550269853032</v>
      </c>
      <c r="N48" s="121"/>
      <c r="O48" s="121">
        <f>O46</f>
        <v>0.3313099868445134</v>
      </c>
      <c r="P48" s="121"/>
      <c r="Q48" s="122">
        <f>C48*G48+E48*K48+O48</f>
        <v>0.36357636168006979</v>
      </c>
      <c r="R48" s="122"/>
      <c r="S48" s="122">
        <f t="shared" ref="S48:S49" si="437">1/(1+EXP(-Q48))</f>
        <v>0.58990589385178649</v>
      </c>
      <c r="T48" s="122"/>
      <c r="U48" s="122">
        <f t="shared" ref="U48:U49" si="438">S48</f>
        <v>0.58990589385178649</v>
      </c>
      <c r="V48" s="122"/>
      <c r="W48" s="121">
        <f>W46</f>
        <v>0.3222550269853019</v>
      </c>
      <c r="X48" s="121"/>
      <c r="Y48" s="122">
        <f t="shared" ref="Y48:Y49" si="439">C48*I48+E48*M48+W48</f>
        <v>0.3619082148226182</v>
      </c>
      <c r="Z48" s="122"/>
      <c r="AA48" s="122">
        <f t="shared" ref="AA48:AA49" si="440">1/(1+EXP(-Y48))</f>
        <v>0.58950228044600073</v>
      </c>
      <c r="AB48" s="122"/>
      <c r="AC48" s="122">
        <f t="shared" ref="AC48:AC49" si="441">AA48</f>
        <v>0.58950228044600073</v>
      </c>
      <c r="AD48" s="122"/>
      <c r="AE48" s="121">
        <f>AE46</f>
        <v>0.10402440605998611</v>
      </c>
      <c r="AF48" s="121"/>
      <c r="AG48" s="121">
        <f>AG46</f>
        <v>0.5226894153786622</v>
      </c>
      <c r="AH48" s="121"/>
      <c r="AI48" s="121">
        <f>AI46</f>
        <v>0.2035836170174134</v>
      </c>
      <c r="AJ48" s="121"/>
      <c r="AK48" s="121">
        <f>AK46</f>
        <v>0.62280471021874007</v>
      </c>
      <c r="AL48" s="121"/>
      <c r="AM48" s="121">
        <f>AM46</f>
        <v>9.9918127971712081E-2</v>
      </c>
      <c r="AN48" s="121"/>
      <c r="AO48" s="122">
        <f t="shared" ref="AO48:AO49" si="442">U48*AE48+AC48*AI48+AM48</f>
        <v>0.28129574470413982</v>
      </c>
      <c r="AP48" s="122"/>
      <c r="AQ48" s="122">
        <f t="shared" ref="AQ48:AQ49" si="443">1/(1+EXP(-AO48))</f>
        <v>0.56986386434797542</v>
      </c>
      <c r="AR48" s="122"/>
      <c r="AS48" s="121">
        <f>AS46</f>
        <v>0.72278686894024102</v>
      </c>
      <c r="AT48" s="121"/>
      <c r="AU48" s="122">
        <f>U48*AG48+AC48*AK48+AS48</f>
        <v>1.3982692326725163</v>
      </c>
      <c r="AV48" s="122"/>
      <c r="AW48" s="122">
        <f t="shared" ref="AW48:AW49" si="444">1/(1+EXP(-AU48))</f>
        <v>0.80190909827315948</v>
      </c>
      <c r="AX48" s="122"/>
      <c r="AY48" s="122">
        <f t="shared" ref="AY48:AY49" si="445">AQ48</f>
        <v>0.56986386434797542</v>
      </c>
      <c r="AZ48" s="122"/>
      <c r="BA48" s="122">
        <f>AW48</f>
        <v>0.80190909827315948</v>
      </c>
      <c r="BB48" s="122"/>
      <c r="BC48" s="120">
        <f>BC46</f>
        <v>0.01</v>
      </c>
      <c r="BD48" s="120"/>
      <c r="BE48" s="120">
        <f>BE46</f>
        <v>0.99</v>
      </c>
      <c r="BF48" s="120"/>
      <c r="BG48" s="122">
        <f>(1/2)*(AY48-BC48)^2</f>
        <v>0.15672377330132412</v>
      </c>
      <c r="BH48" s="122"/>
      <c r="BI48" s="122">
        <f t="shared" ref="BI48:BI49" si="446">(1/2)*(BA48-BE48)^2</f>
        <v>1.7689093656207987E-2</v>
      </c>
      <c r="BJ48" s="122"/>
      <c r="BK48" s="122">
        <f t="shared" ref="BK48:BK49" si="447">BG48+BI48</f>
        <v>0.17441286695753211</v>
      </c>
      <c r="BL48" s="122"/>
      <c r="BN48" s="142">
        <f t="shared" ref="BN48" si="448" xml:space="preserve"> ( ((AY48 - BC48)*(AY48)*(1-AY48)*AE48) + ((BA48 - BE48)*(BA48)*(1-BA48)*AG48) ) * ( ((U48)*(1-U48)) ) * ( C48 )</f>
        <v>-1.6226771258875474E-5</v>
      </c>
      <c r="BO48" s="142"/>
      <c r="BP48" s="142">
        <f t="shared" ref="BP48" si="449" xml:space="preserve"> ( ((AY48 - BC48)*(AY48)*(1-AY48)*AI48) + ((BA48 - BE48)*(BA48)*(1-BA48)*AK48) ) * ( ((AC48)*(1-AC48)) ) * ( C48 )</f>
        <v>1.1288847272450935E-4</v>
      </c>
      <c r="BQ48" s="142"/>
      <c r="BR48" s="142">
        <f t="shared" ref="BR48" si="450" xml:space="preserve"> ( ((AY48 - BC48)*(AY48)*(1-AY48)*AE48) + ((BA48 - BE48)*(BA48)*(1-BA48)*AG48) ) * ( ((U48)*(1-U48)) ) * ( E48 )</f>
        <v>-3.2453542517750947E-5</v>
      </c>
      <c r="BS48" s="142"/>
      <c r="BT48" s="142">
        <f t="shared" ref="BT48" si="451" xml:space="preserve"> ( ((AY48 - BC48)*(AY48)*(1-AY48)*AI48) + ((BA48 - BE48)*(BA48)*(1-BA48)*AK48) ) * ( ((AC48)*(1-AC48)) ) * ( E48 )</f>
        <v>2.257769454490187E-4</v>
      </c>
      <c r="BU48" s="142"/>
      <c r="BV48" s="142">
        <f t="shared" ref="BV48" si="452" xml:space="preserve"> ( ((AY48 - BC48)*(AY48)*(1-AY48)*AE48) + ((BA48 - BE48)*(BA48)*(1-BA48)*AG48) ) * ( ((S48)*(1-S48)) )</f>
        <v>-3.2453542517750945E-4</v>
      </c>
      <c r="BW48" s="142"/>
      <c r="BX48" s="142">
        <f t="shared" ref="BX48" si="453" xml:space="preserve"> ( ((AY48 - BC48)*(AY48)*(1-AY48)*AI48) + ((BA48 - BE48)*(BA48)*(1-BA48)*AK48) ) * ( ((AC48)*(1-AC48)) )</f>
        <v>2.257769454490187E-3</v>
      </c>
      <c r="BY48" s="142"/>
      <c r="BZ48" s="142">
        <f xml:space="preserve"> (AY48 - BC48) * (AY48 * (1 - AY48)) * U48</f>
        <v>8.0954728500979539E-2</v>
      </c>
      <c r="CA48" s="142"/>
      <c r="CB48" s="142">
        <f t="shared" ref="CB48" si="454" xml:space="preserve"> (BA48 - BE48) * (BA48 * (1 - BA48)) * U48</f>
        <v>-1.7625449178800243E-2</v>
      </c>
      <c r="CC48" s="142"/>
      <c r="CD48" s="142">
        <f t="shared" ref="CD48" si="455" xml:space="preserve"> (AY48 - BC48) * (AY48 * (1 - AY48)) * AC48</f>
        <v>8.0899339304117315E-2</v>
      </c>
      <c r="CE48" s="142"/>
      <c r="CF48" s="142">
        <f t="shared" ref="CF48" si="456" xml:space="preserve"> (BA48 - BE48) * (BA48 * (1 - BA48)) * AC48</f>
        <v>-1.7613389852650596E-2</v>
      </c>
      <c r="CG48" s="142"/>
      <c r="CH48" s="142">
        <f xml:space="preserve"> (AY48 - BC48) * (AY48 * (1 - AY48))</f>
        <v>0.13723329321628946</v>
      </c>
      <c r="CI48" s="142"/>
      <c r="CJ48" s="142">
        <f xml:space="preserve"> (BA48 - BE48) * (BA48 * (1 - BA48))</f>
        <v>-2.9878408340209987E-2</v>
      </c>
      <c r="CK48" s="142"/>
      <c r="CL48" s="15"/>
      <c r="CM48" s="104">
        <f>CM42</f>
        <v>0.5</v>
      </c>
      <c r="CN48" s="104"/>
      <c r="CO48" s="47"/>
      <c r="CP48" s="131">
        <f t="shared" ref="CP48" si="457">G48-CM48*BN48</f>
        <v>0.1490736127278551</v>
      </c>
      <c r="CQ48" s="131"/>
      <c r="CR48" s="131">
        <f t="shared" ref="CR48" si="458">I48-CM48*BP48</f>
        <v>0.19855630711290292</v>
      </c>
      <c r="CS48" s="131"/>
      <c r="CT48" s="131">
        <f t="shared" ref="CT48" si="459">K48-CM48*BR48</f>
        <v>0.24814722545571019</v>
      </c>
      <c r="CU48" s="131"/>
      <c r="CV48" s="131">
        <f t="shared" ref="CV48" si="460">M48-CM48*BT48</f>
        <v>0.29711261422580582</v>
      </c>
      <c r="CW48" s="131"/>
      <c r="CX48" s="131">
        <f t="shared" ref="CX48" si="461">O48-CM48*BV48</f>
        <v>0.33147225455710216</v>
      </c>
      <c r="CY48" s="131"/>
      <c r="CZ48" s="131">
        <f t="shared" ref="CZ48" si="462">W48-CM48*BX48</f>
        <v>0.3211261422580568</v>
      </c>
      <c r="DA48" s="131"/>
      <c r="DB48" s="131">
        <f t="shared" ref="DB48" si="463">AE48-CM48*BZ48</f>
        <v>6.3547041809496344E-2</v>
      </c>
      <c r="DC48" s="131"/>
      <c r="DD48" s="131">
        <f t="shared" ref="DD48" si="464">AG48-CM48*CB48</f>
        <v>0.53150213996806228</v>
      </c>
      <c r="DE48" s="131"/>
      <c r="DF48" s="131">
        <f t="shared" ref="DF48" si="465">AI48-CM48*CD48</f>
        <v>0.16313394736535475</v>
      </c>
      <c r="DG48" s="131"/>
      <c r="DH48" s="131">
        <f t="shared" ref="DH48" si="466">AK48-CM48*CF48</f>
        <v>0.63161140514506542</v>
      </c>
      <c r="DI48" s="131"/>
      <c r="DJ48" s="131">
        <f t="shared" ref="DJ48" si="467">AM48-CM48*CH48</f>
        <v>3.1301481363567349E-2</v>
      </c>
      <c r="DK48" s="131"/>
      <c r="DL48" s="131">
        <f t="shared" ref="DL48" si="468">AS48-CM48*CJ48</f>
        <v>0.73772607311034599</v>
      </c>
      <c r="DM48" s="131"/>
    </row>
    <row r="49" spans="1:117" s="13" customFormat="1" ht="15" thickBot="1" x14ac:dyDescent="0.4">
      <c r="A49" s="93"/>
      <c r="B49" s="14" t="s">
        <v>216</v>
      </c>
      <c r="C49" s="120">
        <f>C48</f>
        <v>0.05</v>
      </c>
      <c r="D49" s="120"/>
      <c r="E49" s="120">
        <f>E48</f>
        <v>0.1</v>
      </c>
      <c r="F49" s="120"/>
      <c r="G49" s="131">
        <f>CP48</f>
        <v>0.1490736127278551</v>
      </c>
      <c r="H49" s="131"/>
      <c r="I49" s="131">
        <f>CR48</f>
        <v>0.19855630711290292</v>
      </c>
      <c r="J49" s="131"/>
      <c r="K49" s="131">
        <f>CT48</f>
        <v>0.24814722545571019</v>
      </c>
      <c r="L49" s="131"/>
      <c r="M49" s="131">
        <f>CV48</f>
        <v>0.29711261422580582</v>
      </c>
      <c r="N49" s="131"/>
      <c r="O49" s="131">
        <f>CX48</f>
        <v>0.33147225455710216</v>
      </c>
      <c r="P49" s="131"/>
      <c r="Q49" s="122">
        <f>C49*G49+E49*K49+O49</f>
        <v>0.36374065773906594</v>
      </c>
      <c r="R49" s="122"/>
      <c r="S49" s="122">
        <f t="shared" si="437"/>
        <v>0.58994563926285493</v>
      </c>
      <c r="T49" s="122"/>
      <c r="U49" s="122">
        <f t="shared" si="438"/>
        <v>0.58994563926285493</v>
      </c>
      <c r="V49" s="122"/>
      <c r="W49" s="131">
        <f>CZ48</f>
        <v>0.3211261422580568</v>
      </c>
      <c r="X49" s="131"/>
      <c r="Y49" s="122">
        <f t="shared" si="439"/>
        <v>0.36076521903628256</v>
      </c>
      <c r="Z49" s="122"/>
      <c r="AA49" s="122">
        <f t="shared" si="440"/>
        <v>0.58922565937956983</v>
      </c>
      <c r="AB49" s="122"/>
      <c r="AC49" s="122">
        <f t="shared" si="441"/>
        <v>0.58922565937956983</v>
      </c>
      <c r="AD49" s="122"/>
      <c r="AE49" s="131">
        <f>DB48</f>
        <v>6.3547041809496344E-2</v>
      </c>
      <c r="AF49" s="131"/>
      <c r="AG49" s="131">
        <f>DD48</f>
        <v>0.53150213996806228</v>
      </c>
      <c r="AH49" s="131"/>
      <c r="AI49" s="131">
        <f>DF48</f>
        <v>0.16313394736535475</v>
      </c>
      <c r="AJ49" s="131"/>
      <c r="AK49" s="131">
        <f>DH48</f>
        <v>0.63161140514506542</v>
      </c>
      <c r="AL49" s="131"/>
      <c r="AM49" s="131">
        <f>DJ48</f>
        <v>3.1301481363567349E-2</v>
      </c>
      <c r="AN49" s="131"/>
      <c r="AO49" s="122">
        <f t="shared" si="442"/>
        <v>0.16491348927067723</v>
      </c>
      <c r="AP49" s="122"/>
      <c r="AQ49" s="122">
        <f t="shared" si="443"/>
        <v>0.54113518692947138</v>
      </c>
      <c r="AR49" s="122"/>
      <c r="AS49" s="131">
        <f>DL48</f>
        <v>0.73772607311034599</v>
      </c>
      <c r="AT49" s="131"/>
      <c r="AU49" s="122">
        <f>U49*AG49+AC49*AK49+AS49</f>
        <v>1.4234450895116377</v>
      </c>
      <c r="AV49" s="122"/>
      <c r="AW49" s="122">
        <f t="shared" si="444"/>
        <v>0.80587792969887673</v>
      </c>
      <c r="AX49" s="122"/>
      <c r="AY49" s="122">
        <f t="shared" si="445"/>
        <v>0.54113518692947138</v>
      </c>
      <c r="AZ49" s="122"/>
      <c r="BA49" s="122">
        <f>AW49</f>
        <v>0.80587792969887673</v>
      </c>
      <c r="BB49" s="122"/>
      <c r="BC49" s="120">
        <f>BC48</f>
        <v>0.01</v>
      </c>
      <c r="BD49" s="120"/>
      <c r="BE49" s="120">
        <f>BE48</f>
        <v>0.99</v>
      </c>
      <c r="BF49" s="120"/>
      <c r="BG49" s="136">
        <f>(1/2)*(AY49-BC49)^2</f>
        <v>0.14105229339730224</v>
      </c>
      <c r="BH49" s="137"/>
      <c r="BI49" s="136">
        <f t="shared" si="446"/>
        <v>1.6950468385985889E-2</v>
      </c>
      <c r="BJ49" s="137"/>
      <c r="BK49" s="136">
        <f t="shared" si="447"/>
        <v>0.15800276178328812</v>
      </c>
      <c r="BL49" s="137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47"/>
      <c r="CN49" s="47"/>
      <c r="CO49" s="47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</row>
    <row r="50" spans="1:117" s="13" customFormat="1" x14ac:dyDescent="0.35">
      <c r="A50" s="93"/>
      <c r="B50" s="14" t="s">
        <v>217</v>
      </c>
      <c r="BG50" s="143" t="str">
        <f>IF(BG49&lt;BG46,"OUI, ça a baissé","NON, ça n'a pas baissé")</f>
        <v>OUI, ça a baissé</v>
      </c>
      <c r="BH50" s="143"/>
      <c r="BI50" s="143" t="str">
        <f>IF(BI49&lt;BI46,"OUI, ça a baissé","NON, ça n'a pas baissé")</f>
        <v>OUI, ça a baissé</v>
      </c>
      <c r="BJ50" s="143"/>
      <c r="BK50" s="143" t="str">
        <f>IF(BK49&lt;BK46,"OUI, ça a baissé","NON, ça n'a pas baissé")</f>
        <v>OUI, ça a baissé</v>
      </c>
      <c r="BL50" s="143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47"/>
      <c r="CN50" s="47"/>
      <c r="CO50" s="47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</row>
    <row r="51" spans="1:117" s="13" customFormat="1" ht="15" thickBot="1" x14ac:dyDescent="0.4"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47"/>
      <c r="CN51" s="47"/>
      <c r="CO51" s="47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</row>
    <row r="52" spans="1:117" s="13" customFormat="1" ht="15" thickBot="1" x14ac:dyDescent="0.4">
      <c r="A52" s="93" t="s">
        <v>132</v>
      </c>
      <c r="B52" s="14" t="s">
        <v>213</v>
      </c>
      <c r="C52" s="120">
        <f>C49</f>
        <v>0.05</v>
      </c>
      <c r="D52" s="120"/>
      <c r="E52" s="120">
        <f>E49</f>
        <v>0.1</v>
      </c>
      <c r="F52" s="120"/>
      <c r="G52" s="121">
        <f>G49</f>
        <v>0.1490736127278551</v>
      </c>
      <c r="H52" s="121"/>
      <c r="I52" s="121">
        <f>I49</f>
        <v>0.19855630711290292</v>
      </c>
      <c r="J52" s="121"/>
      <c r="K52" s="121">
        <f>K49</f>
        <v>0.24814722545571019</v>
      </c>
      <c r="L52" s="121"/>
      <c r="M52" s="121">
        <f>M49</f>
        <v>0.29711261422580582</v>
      </c>
      <c r="N52" s="121"/>
      <c r="O52" s="121">
        <f>O49</f>
        <v>0.33147225455710216</v>
      </c>
      <c r="P52" s="121"/>
      <c r="Q52" s="122">
        <f>C52*G52+E52*K52+O52</f>
        <v>0.36374065773906594</v>
      </c>
      <c r="R52" s="122"/>
      <c r="S52" s="122">
        <f t="shared" ref="S52" si="469">1/(1+EXP(-Q52))</f>
        <v>0.58994563926285493</v>
      </c>
      <c r="T52" s="122"/>
      <c r="U52" s="122">
        <f t="shared" ref="U52" si="470">S52</f>
        <v>0.58994563926285493</v>
      </c>
      <c r="V52" s="122"/>
      <c r="W52" s="121">
        <f>W49</f>
        <v>0.3211261422580568</v>
      </c>
      <c r="X52" s="121"/>
      <c r="Y52" s="122">
        <f t="shared" ref="Y52" si="471">C52*I52+E52*M52+W52</f>
        <v>0.36076521903628256</v>
      </c>
      <c r="Z52" s="122"/>
      <c r="AA52" s="122">
        <f t="shared" ref="AA52" si="472">1/(1+EXP(-Y52))</f>
        <v>0.58922565937956983</v>
      </c>
      <c r="AB52" s="122"/>
      <c r="AC52" s="122">
        <f t="shared" ref="AC52" si="473">AA52</f>
        <v>0.58922565937956983</v>
      </c>
      <c r="AD52" s="122"/>
      <c r="AE52" s="121">
        <f>AE49</f>
        <v>6.3547041809496344E-2</v>
      </c>
      <c r="AF52" s="121"/>
      <c r="AG52" s="121">
        <f>AG49</f>
        <v>0.53150213996806228</v>
      </c>
      <c r="AH52" s="121"/>
      <c r="AI52" s="121">
        <f>AI49</f>
        <v>0.16313394736535475</v>
      </c>
      <c r="AJ52" s="121"/>
      <c r="AK52" s="121">
        <f>AK49</f>
        <v>0.63161140514506542</v>
      </c>
      <c r="AL52" s="121"/>
      <c r="AM52" s="121">
        <f>AM49</f>
        <v>3.1301481363567349E-2</v>
      </c>
      <c r="AN52" s="121"/>
      <c r="AO52" s="122">
        <f t="shared" ref="AO52" si="474">U52*AE52+AC52*AI52+AM52</f>
        <v>0.16491348927067723</v>
      </c>
      <c r="AP52" s="122"/>
      <c r="AQ52" s="122">
        <f t="shared" ref="AQ52" si="475">1/(1+EXP(-AO52))</f>
        <v>0.54113518692947138</v>
      </c>
      <c r="AR52" s="122"/>
      <c r="AS52" s="121">
        <f>AS49</f>
        <v>0.73772607311034599</v>
      </c>
      <c r="AT52" s="121"/>
      <c r="AU52" s="122">
        <f>U52*AG52+AC52*AK52+AS52</f>
        <v>1.4234450895116377</v>
      </c>
      <c r="AV52" s="122"/>
      <c r="AW52" s="122">
        <f t="shared" ref="AW52" si="476">1/(1+EXP(-AU52))</f>
        <v>0.80587792969887673</v>
      </c>
      <c r="AX52" s="122"/>
      <c r="AY52" s="122">
        <f t="shared" ref="AY52" si="477">AQ52</f>
        <v>0.54113518692947138</v>
      </c>
      <c r="AZ52" s="122"/>
      <c r="BA52" s="122">
        <f t="shared" ref="BA52" si="478">AW52</f>
        <v>0.80587792969887673</v>
      </c>
      <c r="BB52" s="122"/>
      <c r="BC52" s="120">
        <f>BC49</f>
        <v>0.01</v>
      </c>
      <c r="BD52" s="120"/>
      <c r="BE52" s="120">
        <f>BE49</f>
        <v>0.99</v>
      </c>
      <c r="BF52" s="120"/>
      <c r="BG52" s="136">
        <f>(1/2)*(AY52-BC52)^2</f>
        <v>0.14105229339730224</v>
      </c>
      <c r="BH52" s="137"/>
      <c r="BI52" s="136">
        <f t="shared" ref="BI52" si="479">(1/2)*(BA52-BE52)^2</f>
        <v>1.6950468385985889E-2</v>
      </c>
      <c r="BJ52" s="137"/>
      <c r="BK52" s="136">
        <f t="shared" ref="BK52" si="480">BG52+BI52</f>
        <v>0.15800276178328812</v>
      </c>
      <c r="BL52" s="137"/>
      <c r="BN52" s="131">
        <f t="shared" ref="BN52" si="481" xml:space="preserve"> ( ((AY52 - BC52)*(AY52)*(1-AY52)*AE52) + ((BA52 - BE52)*(BA52)*(1-BA52)*AG52) ) * ( ((U52)*(1-U52)) ) * ( C52 )</f>
        <v>-8.3802196654464734E-5</v>
      </c>
      <c r="BO52" s="131"/>
      <c r="BP52" s="131">
        <f t="shared" ref="BP52" si="482" xml:space="preserve"> ( ((AY52 - BC52)*(AY52)*(1-AY52)*AI52) + ((BA52 - BE52)*(BA52)*(1-BA52)*AK52) ) * ( ((AC52)*(1-AC52)) ) * ( C52 )</f>
        <v>4.020399681458081E-5</v>
      </c>
      <c r="BQ52" s="131"/>
      <c r="BR52" s="131">
        <f t="shared" ref="BR52" si="483" xml:space="preserve"> ( ((AY52 - BC52)*(AY52)*(1-AY52)*AE52) + ((BA52 - BE52)*(BA52)*(1-BA52)*AG52) ) * ( ((U52)*(1-U52)) ) * ( E52 )</f>
        <v>-1.6760439330892947E-4</v>
      </c>
      <c r="BS52" s="131"/>
      <c r="BT52" s="131">
        <f t="shared" ref="BT52" si="484" xml:space="preserve"> ( ((AY52 - BC52)*(AY52)*(1-AY52)*AI52) + ((BA52 - BE52)*(BA52)*(1-BA52)*AK52) ) * ( ((AC52)*(1-AC52)) ) * ( E52 )</f>
        <v>8.040799362916162E-5</v>
      </c>
      <c r="BU52" s="131"/>
      <c r="BV52" s="131">
        <f t="shared" ref="BV52" si="485" xml:space="preserve"> ( ((AY52 - BC52)*(AY52)*(1-AY52)*AE52) + ((BA52 - BE52)*(BA52)*(1-BA52)*AG52) ) * ( ((S52)*(1-S52)) )</f>
        <v>-1.6760439330892945E-3</v>
      </c>
      <c r="BW52" s="131"/>
      <c r="BX52" s="131">
        <f t="shared" ref="BX52" si="486" xml:space="preserve"> ( ((AY52 - BC52)*(AY52)*(1-AY52)*AI52) + ((BA52 - BE52)*(BA52)*(1-BA52)*AK52) ) * ( ((AC52)*(1-AC52)) )</f>
        <v>8.0407993629161615E-4</v>
      </c>
      <c r="BY52" s="131"/>
      <c r="BZ52" s="131">
        <f xml:space="preserve"> (AY52 - BC52) * (AY52 * (1 - AY52)) * U52</f>
        <v>7.7805016602282701E-2</v>
      </c>
      <c r="CA52" s="131"/>
      <c r="CB52" s="131">
        <f t="shared" ref="CB52" si="487" xml:space="preserve"> (BA52 - BE52) * (BA52 * (1 - BA52)) * U52</f>
        <v>-1.6992685565993995E-2</v>
      </c>
      <c r="CC52" s="131"/>
      <c r="CD52" s="131">
        <f t="shared" ref="CD52" si="488" xml:space="preserve"> (AY52 - BC52) * (AY52 * (1 - AY52)) * AC52</f>
        <v>7.7710062011479564E-2</v>
      </c>
      <c r="CE52" s="131"/>
      <c r="CF52" s="131">
        <f t="shared" ref="CF52" si="489" xml:space="preserve"> (BA52 - BE52) * (BA52 * (1 - BA52)) * AC52</f>
        <v>-1.6971947398006532E-2</v>
      </c>
      <c r="CG52" s="131"/>
      <c r="CH52" s="131">
        <f xml:space="preserve"> (AY52 - BC52) * (AY52 * (1 - AY52))</f>
        <v>0.13188506096850064</v>
      </c>
      <c r="CI52" s="131"/>
      <c r="CJ52" s="131">
        <f xml:space="preserve"> (BA52 - BE52) * (BA52 * (1 - BA52))</f>
        <v>-2.8803815868910541E-2</v>
      </c>
      <c r="CK52" s="131"/>
      <c r="CL52" s="15"/>
      <c r="CM52" s="47"/>
      <c r="CN52" s="47"/>
      <c r="CO52" s="47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</row>
    <row r="53" spans="1:117" s="13" customFormat="1" x14ac:dyDescent="0.35">
      <c r="A53" s="93"/>
      <c r="B53" s="14" t="s">
        <v>215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N53" s="132" t="str">
        <f>IF(BN52&lt;0.000001,"PROCHE DE 0","PAS PROCHE DE 0")</f>
        <v>PROCHE DE 0</v>
      </c>
      <c r="BO53" s="132"/>
      <c r="BP53" s="132" t="str">
        <f>IF(BP52&lt;0.000001,"PROCHE DE 0","PAS PROCHE DE 0")</f>
        <v>PAS PROCHE DE 0</v>
      </c>
      <c r="BQ53" s="132"/>
      <c r="BR53" s="132" t="str">
        <f>IF(BR52&lt;0.000001,"PROCHE DE 0","PAS PROCHE DE 0")</f>
        <v>PROCHE DE 0</v>
      </c>
      <c r="BS53" s="132"/>
      <c r="BT53" s="132" t="str">
        <f>IF(BT52&lt;0.000001,"PROCHE DE 0","PAS PROCHE DE 0")</f>
        <v>PAS PROCHE DE 0</v>
      </c>
      <c r="BU53" s="132"/>
      <c r="BV53" s="132" t="str">
        <f>IF(BV52&lt;0.000001,"PROCHE DE 0","PAS PROCHE DE 0")</f>
        <v>PROCHE DE 0</v>
      </c>
      <c r="BW53" s="132"/>
      <c r="BX53" s="132" t="str">
        <f>IF(BX52&lt;0.000001,"PROCHE DE 0","PAS PROCHE DE 0")</f>
        <v>PAS PROCHE DE 0</v>
      </c>
      <c r="BY53" s="132"/>
      <c r="BZ53" s="132" t="str">
        <f>IF(BZ52&lt;0.000001,"PROCHE DE 0","PAS PROCHE DE 0")</f>
        <v>PAS PROCHE DE 0</v>
      </c>
      <c r="CA53" s="132"/>
      <c r="CB53" s="132" t="str">
        <f>IF(CB52&lt;0.000001,"PROCHE DE 0","PAS PROCHE DE 0")</f>
        <v>PROCHE DE 0</v>
      </c>
      <c r="CC53" s="132"/>
      <c r="CD53" s="132" t="str">
        <f>IF(CD52&lt;0.000001,"PROCHE DE 0","PAS PROCHE DE 0")</f>
        <v>PAS PROCHE DE 0</v>
      </c>
      <c r="CE53" s="132"/>
      <c r="CF53" s="132" t="str">
        <f>IF(CF52&lt;0.000001,"PROCHE DE 0","PAS PROCHE DE 0")</f>
        <v>PROCHE DE 0</v>
      </c>
      <c r="CG53" s="132"/>
      <c r="CH53" s="132" t="str">
        <f>IF(CH52&lt;0.000001,"PROCHE DE 0","PAS PROCHE DE 0")</f>
        <v>PAS PROCHE DE 0</v>
      </c>
      <c r="CI53" s="132"/>
      <c r="CJ53" s="132" t="str">
        <f>IF(CJ52&lt;0.000001,"PROCHE DE 0","PAS PROCHE DE 0")</f>
        <v>PROCHE DE 0</v>
      </c>
      <c r="CK53" s="132"/>
      <c r="CL53" s="15"/>
      <c r="CM53" s="47"/>
      <c r="CN53" s="47"/>
      <c r="CO53" s="47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</row>
    <row r="54" spans="1:117" s="13" customFormat="1" ht="15" thickBot="1" x14ac:dyDescent="0.4">
      <c r="A54" s="93"/>
      <c r="B54" s="14" t="s">
        <v>214</v>
      </c>
      <c r="C54" s="120">
        <f>C52</f>
        <v>0.05</v>
      </c>
      <c r="D54" s="120"/>
      <c r="E54" s="120">
        <f>E52</f>
        <v>0.1</v>
      </c>
      <c r="F54" s="120"/>
      <c r="G54" s="121">
        <f>G52</f>
        <v>0.1490736127278551</v>
      </c>
      <c r="H54" s="121"/>
      <c r="I54" s="121">
        <f>I52</f>
        <v>0.19855630711290292</v>
      </c>
      <c r="J54" s="121"/>
      <c r="K54" s="121">
        <f>K52</f>
        <v>0.24814722545571019</v>
      </c>
      <c r="L54" s="121"/>
      <c r="M54" s="121">
        <f>M52</f>
        <v>0.29711261422580582</v>
      </c>
      <c r="N54" s="121"/>
      <c r="O54" s="121">
        <f>O52</f>
        <v>0.33147225455710216</v>
      </c>
      <c r="P54" s="121"/>
      <c r="Q54" s="122">
        <f>C54*G54+E54*K54+O54</f>
        <v>0.36374065773906594</v>
      </c>
      <c r="R54" s="122"/>
      <c r="S54" s="122">
        <f t="shared" ref="S54:S55" si="490">1/(1+EXP(-Q54))</f>
        <v>0.58994563926285493</v>
      </c>
      <c r="T54" s="122"/>
      <c r="U54" s="122">
        <f t="shared" ref="U54:U55" si="491">S54</f>
        <v>0.58994563926285493</v>
      </c>
      <c r="V54" s="122"/>
      <c r="W54" s="121">
        <f>W52</f>
        <v>0.3211261422580568</v>
      </c>
      <c r="X54" s="121"/>
      <c r="Y54" s="122">
        <f t="shared" ref="Y54:Y55" si="492">C54*I54+E54*M54+W54</f>
        <v>0.36076521903628256</v>
      </c>
      <c r="Z54" s="122"/>
      <c r="AA54" s="122">
        <f t="shared" ref="AA54:AA55" si="493">1/(1+EXP(-Y54))</f>
        <v>0.58922565937956983</v>
      </c>
      <c r="AB54" s="122"/>
      <c r="AC54" s="122">
        <f t="shared" ref="AC54:AC55" si="494">AA54</f>
        <v>0.58922565937956983</v>
      </c>
      <c r="AD54" s="122"/>
      <c r="AE54" s="121">
        <f>AE52</f>
        <v>6.3547041809496344E-2</v>
      </c>
      <c r="AF54" s="121"/>
      <c r="AG54" s="121">
        <f>AG52</f>
        <v>0.53150213996806228</v>
      </c>
      <c r="AH54" s="121"/>
      <c r="AI54" s="121">
        <f>AI52</f>
        <v>0.16313394736535475</v>
      </c>
      <c r="AJ54" s="121"/>
      <c r="AK54" s="121">
        <f>AK52</f>
        <v>0.63161140514506542</v>
      </c>
      <c r="AL54" s="121"/>
      <c r="AM54" s="121">
        <f>AM52</f>
        <v>3.1301481363567349E-2</v>
      </c>
      <c r="AN54" s="121"/>
      <c r="AO54" s="122">
        <f t="shared" ref="AO54:AO55" si="495">U54*AE54+AC54*AI54+AM54</f>
        <v>0.16491348927067723</v>
      </c>
      <c r="AP54" s="122"/>
      <c r="AQ54" s="122">
        <f t="shared" ref="AQ54:AQ55" si="496">1/(1+EXP(-AO54))</f>
        <v>0.54113518692947138</v>
      </c>
      <c r="AR54" s="122"/>
      <c r="AS54" s="121">
        <f>AS52</f>
        <v>0.73772607311034599</v>
      </c>
      <c r="AT54" s="121"/>
      <c r="AU54" s="122">
        <f>U54*AG54+AC54*AK54+AS54</f>
        <v>1.4234450895116377</v>
      </c>
      <c r="AV54" s="122"/>
      <c r="AW54" s="122">
        <f t="shared" ref="AW54:AW55" si="497">1/(1+EXP(-AU54))</f>
        <v>0.80587792969887673</v>
      </c>
      <c r="AX54" s="122"/>
      <c r="AY54" s="122">
        <f t="shared" ref="AY54:AY55" si="498">AQ54</f>
        <v>0.54113518692947138</v>
      </c>
      <c r="AZ54" s="122"/>
      <c r="BA54" s="122">
        <f>AW54</f>
        <v>0.80587792969887673</v>
      </c>
      <c r="BB54" s="122"/>
      <c r="BC54" s="120">
        <f>BC52</f>
        <v>0.01</v>
      </c>
      <c r="BD54" s="120"/>
      <c r="BE54" s="120">
        <f>BE52</f>
        <v>0.99</v>
      </c>
      <c r="BF54" s="120"/>
      <c r="BG54" s="122">
        <f>(1/2)*(AY54-BC54)^2</f>
        <v>0.14105229339730224</v>
      </c>
      <c r="BH54" s="122"/>
      <c r="BI54" s="122">
        <f t="shared" ref="BI54:BI55" si="499">(1/2)*(BA54-BE54)^2</f>
        <v>1.6950468385985889E-2</v>
      </c>
      <c r="BJ54" s="122"/>
      <c r="BK54" s="122">
        <f t="shared" ref="BK54:BK55" si="500">BG54+BI54</f>
        <v>0.15800276178328812</v>
      </c>
      <c r="BL54" s="122"/>
      <c r="BN54" s="142">
        <f t="shared" ref="BN54" si="501" xml:space="preserve"> ( ((AY54 - BC54)*(AY54)*(1-AY54)*AE54) + ((BA54 - BE54)*(BA54)*(1-BA54)*AG54) ) * ( ((U54)*(1-U54)) ) * ( C54 )</f>
        <v>-8.3802196654464734E-5</v>
      </c>
      <c r="BO54" s="142"/>
      <c r="BP54" s="142">
        <f t="shared" ref="BP54" si="502" xml:space="preserve"> ( ((AY54 - BC54)*(AY54)*(1-AY54)*AI54) + ((BA54 - BE54)*(BA54)*(1-BA54)*AK54) ) * ( ((AC54)*(1-AC54)) ) * ( C54 )</f>
        <v>4.020399681458081E-5</v>
      </c>
      <c r="BQ54" s="142"/>
      <c r="BR54" s="142">
        <f t="shared" ref="BR54" si="503" xml:space="preserve"> ( ((AY54 - BC54)*(AY54)*(1-AY54)*AE54) + ((BA54 - BE54)*(BA54)*(1-BA54)*AG54) ) * ( ((U54)*(1-U54)) ) * ( E54 )</f>
        <v>-1.6760439330892947E-4</v>
      </c>
      <c r="BS54" s="142"/>
      <c r="BT54" s="142">
        <f t="shared" ref="BT54" si="504" xml:space="preserve"> ( ((AY54 - BC54)*(AY54)*(1-AY54)*AI54) + ((BA54 - BE54)*(BA54)*(1-BA54)*AK54) ) * ( ((AC54)*(1-AC54)) ) * ( E54 )</f>
        <v>8.040799362916162E-5</v>
      </c>
      <c r="BU54" s="142"/>
      <c r="BV54" s="142">
        <f t="shared" ref="BV54" si="505" xml:space="preserve"> ( ((AY54 - BC54)*(AY54)*(1-AY54)*AE54) + ((BA54 - BE54)*(BA54)*(1-BA54)*AG54) ) * ( ((S54)*(1-S54)) )</f>
        <v>-1.6760439330892945E-3</v>
      </c>
      <c r="BW54" s="142"/>
      <c r="BX54" s="142">
        <f t="shared" ref="BX54" si="506" xml:space="preserve"> ( ((AY54 - BC54)*(AY54)*(1-AY54)*AI54) + ((BA54 - BE54)*(BA54)*(1-BA54)*AK54) ) * ( ((AC54)*(1-AC54)) )</f>
        <v>8.0407993629161615E-4</v>
      </c>
      <c r="BY54" s="142"/>
      <c r="BZ54" s="142">
        <f xml:space="preserve"> (AY54 - BC54) * (AY54 * (1 - AY54)) * U54</f>
        <v>7.7805016602282701E-2</v>
      </c>
      <c r="CA54" s="142"/>
      <c r="CB54" s="142">
        <f t="shared" ref="CB54" si="507" xml:space="preserve"> (BA54 - BE54) * (BA54 * (1 - BA54)) * U54</f>
        <v>-1.6992685565993995E-2</v>
      </c>
      <c r="CC54" s="142"/>
      <c r="CD54" s="142">
        <f t="shared" ref="CD54" si="508" xml:space="preserve"> (AY54 - BC54) * (AY54 * (1 - AY54)) * AC54</f>
        <v>7.7710062011479564E-2</v>
      </c>
      <c r="CE54" s="142"/>
      <c r="CF54" s="142">
        <f t="shared" ref="CF54" si="509" xml:space="preserve"> (BA54 - BE54) * (BA54 * (1 - BA54)) * AC54</f>
        <v>-1.6971947398006532E-2</v>
      </c>
      <c r="CG54" s="142"/>
      <c r="CH54" s="142">
        <f xml:space="preserve"> (AY54 - BC54) * (AY54 * (1 - AY54))</f>
        <v>0.13188506096850064</v>
      </c>
      <c r="CI54" s="142"/>
      <c r="CJ54" s="142">
        <f xml:space="preserve"> (BA54 - BE54) * (BA54 * (1 - BA54))</f>
        <v>-2.8803815868910541E-2</v>
      </c>
      <c r="CK54" s="142"/>
      <c r="CL54" s="15"/>
      <c r="CM54" s="104">
        <f>CM48</f>
        <v>0.5</v>
      </c>
      <c r="CN54" s="104"/>
      <c r="CO54" s="47"/>
      <c r="CP54" s="131">
        <f t="shared" ref="CP54" si="510">G54-CM54*BN54</f>
        <v>0.14911551382618235</v>
      </c>
      <c r="CQ54" s="131"/>
      <c r="CR54" s="131">
        <f t="shared" ref="CR54" si="511">I54-CM54*BP54</f>
        <v>0.19853620511449563</v>
      </c>
      <c r="CS54" s="131"/>
      <c r="CT54" s="131">
        <f t="shared" ref="CT54" si="512">K54-CM54*BR54</f>
        <v>0.24823102765236466</v>
      </c>
      <c r="CU54" s="131"/>
      <c r="CV54" s="131">
        <f t="shared" ref="CV54" si="513">M54-CM54*BT54</f>
        <v>0.29707241022899122</v>
      </c>
      <c r="CW54" s="131"/>
      <c r="CX54" s="131">
        <f t="shared" ref="CX54" si="514">O54-CM54*BV54</f>
        <v>0.33231027652364681</v>
      </c>
      <c r="CY54" s="131"/>
      <c r="CZ54" s="131">
        <f t="shared" ref="CZ54" si="515">W54-CM54*BX54</f>
        <v>0.320724102289911</v>
      </c>
      <c r="DA54" s="131"/>
      <c r="DB54" s="131">
        <f t="shared" ref="DB54" si="516">AE54-CM54*BZ54</f>
        <v>2.4644533508354993E-2</v>
      </c>
      <c r="DC54" s="131"/>
      <c r="DD54" s="131">
        <f t="shared" ref="DD54" si="517">AG54-CM54*CB54</f>
        <v>0.53999848275105933</v>
      </c>
      <c r="DE54" s="131"/>
      <c r="DF54" s="131">
        <f t="shared" ref="DF54" si="518">AI54-CM54*CD54</f>
        <v>0.12427891635961497</v>
      </c>
      <c r="DG54" s="131"/>
      <c r="DH54" s="131">
        <f t="shared" ref="DH54" si="519">AK54-CM54*CF54</f>
        <v>0.6400973788440687</v>
      </c>
      <c r="DI54" s="131"/>
      <c r="DJ54" s="131">
        <f t="shared" ref="DJ54" si="520">AM54-CM54*CH54</f>
        <v>-3.4641049120682971E-2</v>
      </c>
      <c r="DK54" s="131"/>
      <c r="DL54" s="131">
        <f t="shared" ref="DL54" si="521">AS54-CM54*CJ54</f>
        <v>0.75212798104480127</v>
      </c>
      <c r="DM54" s="131"/>
    </row>
    <row r="55" spans="1:117" s="13" customFormat="1" ht="15" thickBot="1" x14ac:dyDescent="0.4">
      <c r="A55" s="93"/>
      <c r="B55" s="14" t="s">
        <v>216</v>
      </c>
      <c r="C55" s="120">
        <f>C54</f>
        <v>0.05</v>
      </c>
      <c r="D55" s="120"/>
      <c r="E55" s="120">
        <f>E54</f>
        <v>0.1</v>
      </c>
      <c r="F55" s="120"/>
      <c r="G55" s="131">
        <f>CP54</f>
        <v>0.14911551382618235</v>
      </c>
      <c r="H55" s="131"/>
      <c r="I55" s="131">
        <f>CR54</f>
        <v>0.19853620511449563</v>
      </c>
      <c r="J55" s="131"/>
      <c r="K55" s="131">
        <f>CT54</f>
        <v>0.24823102765236466</v>
      </c>
      <c r="L55" s="131"/>
      <c r="M55" s="131">
        <f>CV54</f>
        <v>0.29707241022899122</v>
      </c>
      <c r="N55" s="131"/>
      <c r="O55" s="131">
        <f>CX54</f>
        <v>0.33231027652364681</v>
      </c>
      <c r="P55" s="131"/>
      <c r="Q55" s="122">
        <f>C55*G55+E55*K55+O55</f>
        <v>0.3645891549801924</v>
      </c>
      <c r="R55" s="122"/>
      <c r="S55" s="122">
        <f t="shared" si="490"/>
        <v>0.59015088336920229</v>
      </c>
      <c r="T55" s="122"/>
      <c r="U55" s="122">
        <f t="shared" si="491"/>
        <v>0.59015088336920229</v>
      </c>
      <c r="V55" s="122"/>
      <c r="W55" s="131">
        <f>CZ54</f>
        <v>0.320724102289911</v>
      </c>
      <c r="X55" s="131"/>
      <c r="Y55" s="122">
        <f t="shared" si="492"/>
        <v>0.3603581535685349</v>
      </c>
      <c r="Z55" s="122"/>
      <c r="AA55" s="122">
        <f t="shared" si="493"/>
        <v>0.58912713017239293</v>
      </c>
      <c r="AB55" s="122"/>
      <c r="AC55" s="122">
        <f t="shared" si="494"/>
        <v>0.58912713017239293</v>
      </c>
      <c r="AD55" s="122"/>
      <c r="AE55" s="131">
        <f>DB54</f>
        <v>2.4644533508354993E-2</v>
      </c>
      <c r="AF55" s="131"/>
      <c r="AG55" s="131">
        <f>DD54</f>
        <v>0.53999848275105933</v>
      </c>
      <c r="AH55" s="131"/>
      <c r="AI55" s="131">
        <f>DF54</f>
        <v>0.12427891635961497</v>
      </c>
      <c r="AJ55" s="131"/>
      <c r="AK55" s="131">
        <f>DH54</f>
        <v>0.6400973788440687</v>
      </c>
      <c r="AL55" s="131"/>
      <c r="AM55" s="131">
        <f>DJ54</f>
        <v>-3.4641049120682971E-2</v>
      </c>
      <c r="AN55" s="131"/>
      <c r="AO55" s="122">
        <f t="shared" si="495"/>
        <v>5.3119025435369449E-2</v>
      </c>
      <c r="AP55" s="122"/>
      <c r="AQ55" s="122">
        <f t="shared" si="496"/>
        <v>0.51327663469212537</v>
      </c>
      <c r="AR55" s="122"/>
      <c r="AS55" s="131">
        <f>DL54</f>
        <v>0.75212798104480127</v>
      </c>
      <c r="AT55" s="131"/>
      <c r="AU55" s="122">
        <f>U55*AG55+AC55*AK55+AS55</f>
        <v>1.4479072944876452</v>
      </c>
      <c r="AV55" s="122"/>
      <c r="AW55" s="122">
        <f t="shared" si="497"/>
        <v>0.80967615561869233</v>
      </c>
      <c r="AX55" s="122"/>
      <c r="AY55" s="122">
        <f t="shared" si="498"/>
        <v>0.51327663469212537</v>
      </c>
      <c r="AZ55" s="122"/>
      <c r="BA55" s="122">
        <f>AW55</f>
        <v>0.80967615561869233</v>
      </c>
      <c r="BB55" s="122"/>
      <c r="BC55" s="120">
        <f>BC54</f>
        <v>0.01</v>
      </c>
      <c r="BD55" s="120"/>
      <c r="BE55" s="120">
        <f>BE54</f>
        <v>0.99</v>
      </c>
      <c r="BF55" s="120"/>
      <c r="BG55" s="136">
        <f>(1/2)*(AY55-BC55)^2</f>
        <v>0.12664368551351549</v>
      </c>
      <c r="BH55" s="137"/>
      <c r="BI55" s="136">
        <f t="shared" si="499"/>
        <v>1.625834442622703E-2</v>
      </c>
      <c r="BJ55" s="137"/>
      <c r="BK55" s="136">
        <f t="shared" si="500"/>
        <v>0.14290202993974252</v>
      </c>
      <c r="BL55" s="137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47"/>
      <c r="CN55" s="47"/>
      <c r="CO55" s="47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</row>
    <row r="56" spans="1:117" s="13" customFormat="1" x14ac:dyDescent="0.35">
      <c r="A56" s="93"/>
      <c r="B56" s="14" t="s">
        <v>217</v>
      </c>
      <c r="BG56" s="143" t="str">
        <f>IF(BG55&lt;BG52,"OUI, ça a baissé","NON, ça n'a pas baissé")</f>
        <v>OUI, ça a baissé</v>
      </c>
      <c r="BH56" s="143"/>
      <c r="BI56" s="143" t="str">
        <f>IF(BI55&lt;BI52,"OUI, ça a baissé","NON, ça n'a pas baissé")</f>
        <v>OUI, ça a baissé</v>
      </c>
      <c r="BJ56" s="143"/>
      <c r="BK56" s="143" t="str">
        <f>IF(BK55&lt;BK52,"OUI, ça a baissé","NON, ça n'a pas baissé")</f>
        <v>OUI, ça a baissé</v>
      </c>
      <c r="BL56" s="143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47"/>
      <c r="CN56" s="47"/>
      <c r="CO56" s="47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</row>
    <row r="57" spans="1:117" s="13" customFormat="1" ht="15" thickBot="1" x14ac:dyDescent="0.4"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47"/>
      <c r="CN57" s="47"/>
      <c r="CO57" s="47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</row>
    <row r="58" spans="1:117" s="13" customFormat="1" ht="15" thickBot="1" x14ac:dyDescent="0.4">
      <c r="A58" s="93" t="s">
        <v>132</v>
      </c>
      <c r="B58" s="14" t="s">
        <v>213</v>
      </c>
      <c r="C58" s="120">
        <f>C55</f>
        <v>0.05</v>
      </c>
      <c r="D58" s="120"/>
      <c r="E58" s="120">
        <f>E55</f>
        <v>0.1</v>
      </c>
      <c r="F58" s="120"/>
      <c r="G58" s="121">
        <f>G55</f>
        <v>0.14911551382618235</v>
      </c>
      <c r="H58" s="121"/>
      <c r="I58" s="121">
        <f>I55</f>
        <v>0.19853620511449563</v>
      </c>
      <c r="J58" s="121"/>
      <c r="K58" s="121">
        <f>K55</f>
        <v>0.24823102765236466</v>
      </c>
      <c r="L58" s="121"/>
      <c r="M58" s="121">
        <f>M55</f>
        <v>0.29707241022899122</v>
      </c>
      <c r="N58" s="121"/>
      <c r="O58" s="121">
        <f>O55</f>
        <v>0.33231027652364681</v>
      </c>
      <c r="P58" s="121"/>
      <c r="Q58" s="122">
        <f>C58*G58+E58*K58+O58</f>
        <v>0.3645891549801924</v>
      </c>
      <c r="R58" s="122"/>
      <c r="S58" s="122">
        <f t="shared" ref="S58" si="522">1/(1+EXP(-Q58))</f>
        <v>0.59015088336920229</v>
      </c>
      <c r="T58" s="122"/>
      <c r="U58" s="122">
        <f t="shared" ref="U58" si="523">S58</f>
        <v>0.59015088336920229</v>
      </c>
      <c r="V58" s="122"/>
      <c r="W58" s="121">
        <f>W55</f>
        <v>0.320724102289911</v>
      </c>
      <c r="X58" s="121"/>
      <c r="Y58" s="122">
        <f t="shared" ref="Y58" si="524">C58*I58+E58*M58+W58</f>
        <v>0.3603581535685349</v>
      </c>
      <c r="Z58" s="122"/>
      <c r="AA58" s="122">
        <f t="shared" ref="AA58" si="525">1/(1+EXP(-Y58))</f>
        <v>0.58912713017239293</v>
      </c>
      <c r="AB58" s="122"/>
      <c r="AC58" s="122">
        <f t="shared" ref="AC58" si="526">AA58</f>
        <v>0.58912713017239293</v>
      </c>
      <c r="AD58" s="122"/>
      <c r="AE58" s="121">
        <f>AE55</f>
        <v>2.4644533508354993E-2</v>
      </c>
      <c r="AF58" s="121"/>
      <c r="AG58" s="121">
        <f>AG55</f>
        <v>0.53999848275105933</v>
      </c>
      <c r="AH58" s="121"/>
      <c r="AI58" s="121">
        <f>AI55</f>
        <v>0.12427891635961497</v>
      </c>
      <c r="AJ58" s="121"/>
      <c r="AK58" s="121">
        <f>AK55</f>
        <v>0.6400973788440687</v>
      </c>
      <c r="AL58" s="121"/>
      <c r="AM58" s="121">
        <f>AM55</f>
        <v>-3.4641049120682971E-2</v>
      </c>
      <c r="AN58" s="121"/>
      <c r="AO58" s="122">
        <f t="shared" ref="AO58" si="527">U58*AE58+AC58*AI58+AM58</f>
        <v>5.3119025435369449E-2</v>
      </c>
      <c r="AP58" s="122"/>
      <c r="AQ58" s="122">
        <f t="shared" ref="AQ58" si="528">1/(1+EXP(-AO58))</f>
        <v>0.51327663469212537</v>
      </c>
      <c r="AR58" s="122"/>
      <c r="AS58" s="121">
        <f>AS55</f>
        <v>0.75212798104480127</v>
      </c>
      <c r="AT58" s="121"/>
      <c r="AU58" s="122">
        <f>U58*AG58+AC58*AK58+AS58</f>
        <v>1.4479072944876452</v>
      </c>
      <c r="AV58" s="122"/>
      <c r="AW58" s="122">
        <f t="shared" ref="AW58" si="529">1/(1+EXP(-AU58))</f>
        <v>0.80967615561869233</v>
      </c>
      <c r="AX58" s="122"/>
      <c r="AY58" s="122">
        <f t="shared" ref="AY58" si="530">AQ58</f>
        <v>0.51327663469212537</v>
      </c>
      <c r="AZ58" s="122"/>
      <c r="BA58" s="122">
        <f t="shared" ref="BA58" si="531">AW58</f>
        <v>0.80967615561869233</v>
      </c>
      <c r="BB58" s="122"/>
      <c r="BC58" s="120">
        <f>BC55</f>
        <v>0.01</v>
      </c>
      <c r="BD58" s="120"/>
      <c r="BE58" s="120">
        <f>BE55</f>
        <v>0.99</v>
      </c>
      <c r="BF58" s="120"/>
      <c r="BG58" s="136">
        <f>(1/2)*(AY58-BC58)^2</f>
        <v>0.12664368551351549</v>
      </c>
      <c r="BH58" s="137"/>
      <c r="BI58" s="136">
        <f t="shared" ref="BI58" si="532">(1/2)*(BA58-BE58)^2</f>
        <v>1.625834442622703E-2</v>
      </c>
      <c r="BJ58" s="137"/>
      <c r="BK58" s="136">
        <f t="shared" ref="BK58" si="533">BG58+BI58</f>
        <v>0.14290202993974252</v>
      </c>
      <c r="BL58" s="137"/>
      <c r="BN58" s="131">
        <f t="shared" ref="BN58" si="534" xml:space="preserve"> ( ((AY58 - BC58)*(AY58)*(1-AY58)*AE58) + ((BA58 - BE58)*(BA58)*(1-BA58)*AG58) ) * ( ((U58)*(1-U58)) ) * ( C58 )</f>
        <v>-1.4399806446812444E-4</v>
      </c>
      <c r="BO58" s="131"/>
      <c r="BP58" s="131">
        <f t="shared" ref="BP58" si="535" xml:space="preserve"> ( ((AY58 - BC58)*(AY58)*(1-AY58)*AI58) + ((BA58 - BE58)*(BA58)*(1-BA58)*AK58) ) * ( ((AC58)*(1-AC58)) ) * ( C58 )</f>
        <v>-2.6159023698464945E-5</v>
      </c>
      <c r="BQ58" s="131"/>
      <c r="BR58" s="131">
        <f t="shared" ref="BR58" si="536" xml:space="preserve"> ( ((AY58 - BC58)*(AY58)*(1-AY58)*AE58) + ((BA58 - BE58)*(BA58)*(1-BA58)*AG58) ) * ( ((U58)*(1-U58)) ) * ( E58 )</f>
        <v>-2.8799612893624888E-4</v>
      </c>
      <c r="BS58" s="131"/>
      <c r="BT58" s="131">
        <f t="shared" ref="BT58" si="537" xml:space="preserve"> ( ((AY58 - BC58)*(AY58)*(1-AY58)*AI58) + ((BA58 - BE58)*(BA58)*(1-BA58)*AK58) ) * ( ((AC58)*(1-AC58)) ) * ( E58 )</f>
        <v>-5.231804739692989E-5</v>
      </c>
      <c r="BU58" s="131"/>
      <c r="BV58" s="131">
        <f t="shared" ref="BV58" si="538" xml:space="preserve"> ( ((AY58 - BC58)*(AY58)*(1-AY58)*AE58) + ((BA58 - BE58)*(BA58)*(1-BA58)*AG58) ) * ( ((S58)*(1-S58)) )</f>
        <v>-2.8799612893624887E-3</v>
      </c>
      <c r="BW58" s="131"/>
      <c r="BX58" s="131">
        <f t="shared" ref="BX58" si="539" xml:space="preserve"> ( ((AY58 - BC58)*(AY58)*(1-AY58)*AI58) + ((BA58 - BE58)*(BA58)*(1-BA58)*AK58) ) * ( ((AC58)*(1-AC58)) )</f>
        <v>-5.2318047396929886E-4</v>
      </c>
      <c r="BY58" s="131"/>
      <c r="BZ58" s="131">
        <f xml:space="preserve"> (AY58 - BC58) * (AY58 * (1 - AY58)) * U58</f>
        <v>7.419993412116381E-2</v>
      </c>
      <c r="CA58" s="131"/>
      <c r="CB58" s="131">
        <f t="shared" ref="CB58" si="540" xml:space="preserve"> (BA58 - BE58) * (BA58 * (1 - BA58)) * U58</f>
        <v>-1.639912855977543E-2</v>
      </c>
      <c r="CC58" s="131"/>
      <c r="CD58" s="131">
        <f t="shared" ref="CD58" si="541" xml:space="preserve"> (AY58 - BC58) * (AY58 * (1 - AY58)) * AC58</f>
        <v>7.4071217174531606E-2</v>
      </c>
      <c r="CE58" s="131"/>
      <c r="CF58" s="131">
        <f t="shared" ref="CF58" si="542" xml:space="preserve"> (BA58 - BE58) * (BA58 * (1 - BA58)) * AC58</f>
        <v>-1.6370680478511684E-2</v>
      </c>
      <c r="CG58" s="131"/>
      <c r="CH58" s="131">
        <f xml:space="preserve"> (AY58 - BC58) * (AY58 * (1 - AY58))</f>
        <v>0.12573044658944252</v>
      </c>
      <c r="CI58" s="131"/>
      <c r="CJ58" s="131">
        <f xml:space="preserve"> (BA58 - BE58) * (BA58 * (1 - BA58))</f>
        <v>-2.77880267943546E-2</v>
      </c>
      <c r="CK58" s="131"/>
      <c r="CL58" s="15"/>
      <c r="CM58" s="47"/>
      <c r="CN58" s="47"/>
      <c r="CO58" s="47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</row>
    <row r="59" spans="1:117" s="13" customFormat="1" x14ac:dyDescent="0.35">
      <c r="A59" s="93"/>
      <c r="B59" s="14" t="s">
        <v>215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N59" s="132" t="str">
        <f>IF(BN58&lt;0.000001,"PROCHE DE 0","PAS PROCHE DE 0")</f>
        <v>PROCHE DE 0</v>
      </c>
      <c r="BO59" s="132"/>
      <c r="BP59" s="132" t="str">
        <f>IF(BP58&lt;0.000001,"PROCHE DE 0","PAS PROCHE DE 0")</f>
        <v>PROCHE DE 0</v>
      </c>
      <c r="BQ59" s="132"/>
      <c r="BR59" s="132" t="str">
        <f>IF(BR58&lt;0.000001,"PROCHE DE 0","PAS PROCHE DE 0")</f>
        <v>PROCHE DE 0</v>
      </c>
      <c r="BS59" s="132"/>
      <c r="BT59" s="132" t="str">
        <f>IF(BT58&lt;0.000001,"PROCHE DE 0","PAS PROCHE DE 0")</f>
        <v>PROCHE DE 0</v>
      </c>
      <c r="BU59" s="132"/>
      <c r="BV59" s="132" t="str">
        <f>IF(BV58&lt;0.000001,"PROCHE DE 0","PAS PROCHE DE 0")</f>
        <v>PROCHE DE 0</v>
      </c>
      <c r="BW59" s="132"/>
      <c r="BX59" s="132" t="str">
        <f>IF(BX58&lt;0.000001,"PROCHE DE 0","PAS PROCHE DE 0")</f>
        <v>PROCHE DE 0</v>
      </c>
      <c r="BY59" s="132"/>
      <c r="BZ59" s="132" t="str">
        <f>IF(BZ58&lt;0.000001,"PROCHE DE 0","PAS PROCHE DE 0")</f>
        <v>PAS PROCHE DE 0</v>
      </c>
      <c r="CA59" s="132"/>
      <c r="CB59" s="132" t="str">
        <f>IF(CB58&lt;0.000001,"PROCHE DE 0","PAS PROCHE DE 0")</f>
        <v>PROCHE DE 0</v>
      </c>
      <c r="CC59" s="132"/>
      <c r="CD59" s="132" t="str">
        <f>IF(CD58&lt;0.000001,"PROCHE DE 0","PAS PROCHE DE 0")</f>
        <v>PAS PROCHE DE 0</v>
      </c>
      <c r="CE59" s="132"/>
      <c r="CF59" s="132" t="str">
        <f>IF(CF58&lt;0.000001,"PROCHE DE 0","PAS PROCHE DE 0")</f>
        <v>PROCHE DE 0</v>
      </c>
      <c r="CG59" s="132"/>
      <c r="CH59" s="132" t="str">
        <f>IF(CH58&lt;0.000001,"PROCHE DE 0","PAS PROCHE DE 0")</f>
        <v>PAS PROCHE DE 0</v>
      </c>
      <c r="CI59" s="132"/>
      <c r="CJ59" s="132" t="str">
        <f>IF(CJ58&lt;0.000001,"PROCHE DE 0","PAS PROCHE DE 0")</f>
        <v>PROCHE DE 0</v>
      </c>
      <c r="CK59" s="132"/>
      <c r="CL59" s="15"/>
      <c r="CM59" s="47"/>
      <c r="CN59" s="47"/>
      <c r="CO59" s="47"/>
      <c r="CP59" s="15"/>
      <c r="CQ59" s="15"/>
      <c r="CR59" s="15"/>
      <c r="CS59" s="15"/>
      <c r="CT59" s="15"/>
      <c r="CU59" s="15"/>
      <c r="CV59" s="15"/>
      <c r="CW59" s="15"/>
      <c r="CX59" s="15"/>
      <c r="CY59" s="15"/>
      <c r="CZ59" s="15"/>
      <c r="DA59" s="15"/>
      <c r="DB59" s="15"/>
      <c r="DC59" s="15"/>
      <c r="DD59" s="15"/>
      <c r="DE59" s="15"/>
      <c r="DF59" s="15"/>
      <c r="DG59" s="15"/>
      <c r="DH59" s="15"/>
      <c r="DI59" s="15"/>
      <c r="DJ59" s="15"/>
      <c r="DK59" s="15"/>
      <c r="DL59" s="15"/>
      <c r="DM59" s="15"/>
    </row>
    <row r="60" spans="1:117" s="13" customFormat="1" ht="15" thickBot="1" x14ac:dyDescent="0.4">
      <c r="A60" s="93"/>
      <c r="B60" s="14" t="s">
        <v>214</v>
      </c>
      <c r="C60" s="120">
        <f>C58</f>
        <v>0.05</v>
      </c>
      <c r="D60" s="120"/>
      <c r="E60" s="120">
        <f>E58</f>
        <v>0.1</v>
      </c>
      <c r="F60" s="120"/>
      <c r="G60" s="121">
        <f>G58</f>
        <v>0.14911551382618235</v>
      </c>
      <c r="H60" s="121"/>
      <c r="I60" s="121">
        <f>I58</f>
        <v>0.19853620511449563</v>
      </c>
      <c r="J60" s="121"/>
      <c r="K60" s="121">
        <f>K58</f>
        <v>0.24823102765236466</v>
      </c>
      <c r="L60" s="121"/>
      <c r="M60" s="121">
        <f>M58</f>
        <v>0.29707241022899122</v>
      </c>
      <c r="N60" s="121"/>
      <c r="O60" s="121">
        <f>O58</f>
        <v>0.33231027652364681</v>
      </c>
      <c r="P60" s="121"/>
      <c r="Q60" s="122">
        <f>C60*G60+E60*K60+O60</f>
        <v>0.3645891549801924</v>
      </c>
      <c r="R60" s="122"/>
      <c r="S60" s="122">
        <f t="shared" ref="S60:S61" si="543">1/(1+EXP(-Q60))</f>
        <v>0.59015088336920229</v>
      </c>
      <c r="T60" s="122"/>
      <c r="U60" s="122">
        <f t="shared" ref="U60:U61" si="544">S60</f>
        <v>0.59015088336920229</v>
      </c>
      <c r="V60" s="122"/>
      <c r="W60" s="121">
        <f>W58</f>
        <v>0.320724102289911</v>
      </c>
      <c r="X60" s="121"/>
      <c r="Y60" s="122">
        <f t="shared" ref="Y60:Y61" si="545">C60*I60+E60*M60+W60</f>
        <v>0.3603581535685349</v>
      </c>
      <c r="Z60" s="122"/>
      <c r="AA60" s="122">
        <f t="shared" ref="AA60:AA61" si="546">1/(1+EXP(-Y60))</f>
        <v>0.58912713017239293</v>
      </c>
      <c r="AB60" s="122"/>
      <c r="AC60" s="122">
        <f t="shared" ref="AC60:AC61" si="547">AA60</f>
        <v>0.58912713017239293</v>
      </c>
      <c r="AD60" s="122"/>
      <c r="AE60" s="121">
        <f>AE58</f>
        <v>2.4644533508354993E-2</v>
      </c>
      <c r="AF60" s="121"/>
      <c r="AG60" s="121">
        <f>AG58</f>
        <v>0.53999848275105933</v>
      </c>
      <c r="AH60" s="121"/>
      <c r="AI60" s="121">
        <f>AI58</f>
        <v>0.12427891635961497</v>
      </c>
      <c r="AJ60" s="121"/>
      <c r="AK60" s="121">
        <f>AK58</f>
        <v>0.6400973788440687</v>
      </c>
      <c r="AL60" s="121"/>
      <c r="AM60" s="121">
        <f>AM58</f>
        <v>-3.4641049120682971E-2</v>
      </c>
      <c r="AN60" s="121"/>
      <c r="AO60" s="122">
        <f t="shared" ref="AO60:AO61" si="548">U60*AE60+AC60*AI60+AM60</f>
        <v>5.3119025435369449E-2</v>
      </c>
      <c r="AP60" s="122"/>
      <c r="AQ60" s="122">
        <f t="shared" ref="AQ60:AQ61" si="549">1/(1+EXP(-AO60))</f>
        <v>0.51327663469212537</v>
      </c>
      <c r="AR60" s="122"/>
      <c r="AS60" s="121">
        <f>AS58</f>
        <v>0.75212798104480127</v>
      </c>
      <c r="AT60" s="121"/>
      <c r="AU60" s="122">
        <f>U60*AG60+AC60*AK60+AS60</f>
        <v>1.4479072944876452</v>
      </c>
      <c r="AV60" s="122"/>
      <c r="AW60" s="122">
        <f t="shared" ref="AW60:AW61" si="550">1/(1+EXP(-AU60))</f>
        <v>0.80967615561869233</v>
      </c>
      <c r="AX60" s="122"/>
      <c r="AY60" s="122">
        <f t="shared" ref="AY60:AY61" si="551">AQ60</f>
        <v>0.51327663469212537</v>
      </c>
      <c r="AZ60" s="122"/>
      <c r="BA60" s="122">
        <f>AW60</f>
        <v>0.80967615561869233</v>
      </c>
      <c r="BB60" s="122"/>
      <c r="BC60" s="120">
        <f>BC58</f>
        <v>0.01</v>
      </c>
      <c r="BD60" s="120"/>
      <c r="BE60" s="120">
        <f>BE58</f>
        <v>0.99</v>
      </c>
      <c r="BF60" s="120"/>
      <c r="BG60" s="122">
        <f>(1/2)*(AY60-BC60)^2</f>
        <v>0.12664368551351549</v>
      </c>
      <c r="BH60" s="122"/>
      <c r="BI60" s="122">
        <f t="shared" ref="BI60:BI61" si="552">(1/2)*(BA60-BE60)^2</f>
        <v>1.625834442622703E-2</v>
      </c>
      <c r="BJ60" s="122"/>
      <c r="BK60" s="122">
        <f t="shared" ref="BK60:BK61" si="553">BG60+BI60</f>
        <v>0.14290202993974252</v>
      </c>
      <c r="BL60" s="122"/>
      <c r="BN60" s="142">
        <f t="shared" ref="BN60" si="554" xml:space="preserve"> ( ((AY60 - BC60)*(AY60)*(1-AY60)*AE60) + ((BA60 - BE60)*(BA60)*(1-BA60)*AG60) ) * ( ((U60)*(1-U60)) ) * ( C60 )</f>
        <v>-1.4399806446812444E-4</v>
      </c>
      <c r="BO60" s="142"/>
      <c r="BP60" s="142">
        <f t="shared" ref="BP60" si="555" xml:space="preserve"> ( ((AY60 - BC60)*(AY60)*(1-AY60)*AI60) + ((BA60 - BE60)*(BA60)*(1-BA60)*AK60) ) * ( ((AC60)*(1-AC60)) ) * ( C60 )</f>
        <v>-2.6159023698464945E-5</v>
      </c>
      <c r="BQ60" s="142"/>
      <c r="BR60" s="142">
        <f t="shared" ref="BR60" si="556" xml:space="preserve"> ( ((AY60 - BC60)*(AY60)*(1-AY60)*AE60) + ((BA60 - BE60)*(BA60)*(1-BA60)*AG60) ) * ( ((U60)*(1-U60)) ) * ( E60 )</f>
        <v>-2.8799612893624888E-4</v>
      </c>
      <c r="BS60" s="142"/>
      <c r="BT60" s="142">
        <f t="shared" ref="BT60" si="557" xml:space="preserve"> ( ((AY60 - BC60)*(AY60)*(1-AY60)*AI60) + ((BA60 - BE60)*(BA60)*(1-BA60)*AK60) ) * ( ((AC60)*(1-AC60)) ) * ( E60 )</f>
        <v>-5.231804739692989E-5</v>
      </c>
      <c r="BU60" s="142"/>
      <c r="BV60" s="142">
        <f t="shared" ref="BV60" si="558" xml:space="preserve"> ( ((AY60 - BC60)*(AY60)*(1-AY60)*AE60) + ((BA60 - BE60)*(BA60)*(1-BA60)*AG60) ) * ( ((S60)*(1-S60)) )</f>
        <v>-2.8799612893624887E-3</v>
      </c>
      <c r="BW60" s="142"/>
      <c r="BX60" s="142">
        <f t="shared" ref="BX60" si="559" xml:space="preserve"> ( ((AY60 - BC60)*(AY60)*(1-AY60)*AI60) + ((BA60 - BE60)*(BA60)*(1-BA60)*AK60) ) * ( ((AC60)*(1-AC60)) )</f>
        <v>-5.2318047396929886E-4</v>
      </c>
      <c r="BY60" s="142"/>
      <c r="BZ60" s="142">
        <f xml:space="preserve"> (AY60 - BC60) * (AY60 * (1 - AY60)) * U60</f>
        <v>7.419993412116381E-2</v>
      </c>
      <c r="CA60" s="142"/>
      <c r="CB60" s="142">
        <f t="shared" ref="CB60" si="560" xml:space="preserve"> (BA60 - BE60) * (BA60 * (1 - BA60)) * U60</f>
        <v>-1.639912855977543E-2</v>
      </c>
      <c r="CC60" s="142"/>
      <c r="CD60" s="142">
        <f t="shared" ref="CD60" si="561" xml:space="preserve"> (AY60 - BC60) * (AY60 * (1 - AY60)) * AC60</f>
        <v>7.4071217174531606E-2</v>
      </c>
      <c r="CE60" s="142"/>
      <c r="CF60" s="142">
        <f t="shared" ref="CF60" si="562" xml:space="preserve"> (BA60 - BE60) * (BA60 * (1 - BA60)) * AC60</f>
        <v>-1.6370680478511684E-2</v>
      </c>
      <c r="CG60" s="142"/>
      <c r="CH60" s="142">
        <f xml:space="preserve"> (AY60 - BC60) * (AY60 * (1 - AY60))</f>
        <v>0.12573044658944252</v>
      </c>
      <c r="CI60" s="142"/>
      <c r="CJ60" s="142">
        <f xml:space="preserve"> (BA60 - BE60) * (BA60 * (1 - BA60))</f>
        <v>-2.77880267943546E-2</v>
      </c>
      <c r="CK60" s="142"/>
      <c r="CL60" s="15"/>
      <c r="CM60" s="104">
        <f>CM54</f>
        <v>0.5</v>
      </c>
      <c r="CN60" s="104"/>
      <c r="CO60" s="47"/>
      <c r="CP60" s="131">
        <f t="shared" ref="CP60" si="563">G60-CM60*BN60</f>
        <v>0.14918751285841642</v>
      </c>
      <c r="CQ60" s="131"/>
      <c r="CR60" s="131">
        <f t="shared" ref="CR60" si="564">I60-CM60*BP60</f>
        <v>0.19854928462634486</v>
      </c>
      <c r="CS60" s="131"/>
      <c r="CT60" s="131">
        <f t="shared" ref="CT60" si="565">K60-CM60*BR60</f>
        <v>0.24837502571683279</v>
      </c>
      <c r="CU60" s="131"/>
      <c r="CV60" s="131">
        <f t="shared" ref="CV60" si="566">M60-CM60*BT60</f>
        <v>0.29709856925268968</v>
      </c>
      <c r="CW60" s="131"/>
      <c r="CX60" s="131">
        <f t="shared" ref="CX60" si="567">O60-CM60*BV60</f>
        <v>0.33375025716832807</v>
      </c>
      <c r="CY60" s="131"/>
      <c r="CZ60" s="131">
        <f t="shared" ref="CZ60" si="568">W60-CM60*BX60</f>
        <v>0.32098569252689563</v>
      </c>
      <c r="DA60" s="131"/>
      <c r="DB60" s="131">
        <f t="shared" ref="DB60" si="569">AE60-CM60*BZ60</f>
        <v>-1.2455433552226912E-2</v>
      </c>
      <c r="DC60" s="131"/>
      <c r="DD60" s="131">
        <f t="shared" ref="DD60" si="570">AG60-CM60*CB60</f>
        <v>0.54819804703094699</v>
      </c>
      <c r="DE60" s="131"/>
      <c r="DF60" s="131">
        <f t="shared" ref="DF60" si="571">AI60-CM60*CD60</f>
        <v>8.7243307772349163E-2</v>
      </c>
      <c r="DG60" s="131"/>
      <c r="DH60" s="131">
        <f t="shared" ref="DH60" si="572">AK60-CM60*CF60</f>
        <v>0.64828271908332458</v>
      </c>
      <c r="DI60" s="131"/>
      <c r="DJ60" s="131">
        <f t="shared" ref="DJ60" si="573">AM60-CM60*CH60</f>
        <v>-9.750627241540423E-2</v>
      </c>
      <c r="DK60" s="131"/>
      <c r="DL60" s="131">
        <f t="shared" ref="DL60" si="574">AS60-CM60*CJ60</f>
        <v>0.7660219944419786</v>
      </c>
      <c r="DM60" s="131"/>
    </row>
    <row r="61" spans="1:117" s="13" customFormat="1" ht="15" thickBot="1" x14ac:dyDescent="0.4">
      <c r="A61" s="93"/>
      <c r="B61" s="14" t="s">
        <v>216</v>
      </c>
      <c r="C61" s="120">
        <f>C60</f>
        <v>0.05</v>
      </c>
      <c r="D61" s="120"/>
      <c r="E61" s="120">
        <f>E60</f>
        <v>0.1</v>
      </c>
      <c r="F61" s="120"/>
      <c r="G61" s="131">
        <f>CP60</f>
        <v>0.14918751285841642</v>
      </c>
      <c r="H61" s="131"/>
      <c r="I61" s="131">
        <f>CR60</f>
        <v>0.19854928462634486</v>
      </c>
      <c r="J61" s="131"/>
      <c r="K61" s="131">
        <f>CT60</f>
        <v>0.24837502571683279</v>
      </c>
      <c r="L61" s="131"/>
      <c r="M61" s="131">
        <f>CV60</f>
        <v>0.29709856925268968</v>
      </c>
      <c r="N61" s="131"/>
      <c r="O61" s="131">
        <f>CX60</f>
        <v>0.33375025716832807</v>
      </c>
      <c r="P61" s="131"/>
      <c r="Q61" s="122">
        <f>C61*G61+E61*K61+O61</f>
        <v>0.36604713538293215</v>
      </c>
      <c r="R61" s="122"/>
      <c r="S61" s="122">
        <f t="shared" si="543"/>
        <v>0.59050348279063281</v>
      </c>
      <c r="T61" s="122"/>
      <c r="U61" s="122">
        <f t="shared" si="544"/>
        <v>0.59050348279063281</v>
      </c>
      <c r="V61" s="122"/>
      <c r="W61" s="131">
        <f>CZ60</f>
        <v>0.32098569252689563</v>
      </c>
      <c r="X61" s="131"/>
      <c r="Y61" s="122">
        <f t="shared" si="545"/>
        <v>0.36062301368348182</v>
      </c>
      <c r="Z61" s="122"/>
      <c r="AA61" s="122">
        <f t="shared" si="546"/>
        <v>0.58919123973255438</v>
      </c>
      <c r="AB61" s="122"/>
      <c r="AC61" s="122">
        <f t="shared" si="547"/>
        <v>0.58919123973255438</v>
      </c>
      <c r="AD61" s="122"/>
      <c r="AE61" s="131">
        <f>DB60</f>
        <v>-1.2455433552226912E-2</v>
      </c>
      <c r="AF61" s="131"/>
      <c r="AG61" s="131">
        <f>DD60</f>
        <v>0.54819804703094699</v>
      </c>
      <c r="AH61" s="131"/>
      <c r="AI61" s="131">
        <f>DF60</f>
        <v>8.7243307772349163E-2</v>
      </c>
      <c r="AJ61" s="131"/>
      <c r="AK61" s="131">
        <f>DH60</f>
        <v>0.64828271908332458</v>
      </c>
      <c r="AL61" s="131"/>
      <c r="AM61" s="131">
        <f>DJ60</f>
        <v>-9.750627241540423E-2</v>
      </c>
      <c r="AN61" s="131"/>
      <c r="AO61" s="122">
        <f t="shared" si="548"/>
        <v>-5.3458256642902324E-2</v>
      </c>
      <c r="AP61" s="122"/>
      <c r="AQ61" s="122">
        <f t="shared" si="549"/>
        <v>0.48663861768445005</v>
      </c>
      <c r="AR61" s="122"/>
      <c r="AS61" s="131">
        <f>DL60</f>
        <v>0.7660219944419786</v>
      </c>
      <c r="AT61" s="131"/>
      <c r="AU61" s="122">
        <f>U61*AG61+AC61*AK61+AS61</f>
        <v>1.4716973494266712</v>
      </c>
      <c r="AV61" s="122"/>
      <c r="AW61" s="122">
        <f t="shared" si="550"/>
        <v>0.81331523770607728</v>
      </c>
      <c r="AX61" s="122"/>
      <c r="AY61" s="122">
        <f t="shared" si="551"/>
        <v>0.48663861768445005</v>
      </c>
      <c r="AZ61" s="122"/>
      <c r="BA61" s="122">
        <f>AW61</f>
        <v>0.81331523770607728</v>
      </c>
      <c r="BB61" s="122"/>
      <c r="BC61" s="120">
        <f>BC60</f>
        <v>0.01</v>
      </c>
      <c r="BD61" s="120"/>
      <c r="BE61" s="120">
        <f>BE60</f>
        <v>0.99</v>
      </c>
      <c r="BF61" s="120"/>
      <c r="BG61" s="136">
        <f>(1/2)*(AY61-BC61)^2</f>
        <v>0.11359218593407167</v>
      </c>
      <c r="BH61" s="137"/>
      <c r="BI61" s="136">
        <f t="shared" si="552"/>
        <v>1.5608752613429987E-2</v>
      </c>
      <c r="BJ61" s="137"/>
      <c r="BK61" s="136">
        <f t="shared" si="553"/>
        <v>0.12920093854750164</v>
      </c>
      <c r="BL61" s="137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/>
      <c r="CK61" s="15"/>
      <c r="CL61" s="15"/>
      <c r="CM61" s="47"/>
      <c r="CN61" s="47"/>
      <c r="CO61" s="47"/>
      <c r="CP61" s="15"/>
      <c r="CQ61" s="15"/>
      <c r="CR61" s="15"/>
      <c r="CS61" s="15"/>
      <c r="CT61" s="15"/>
      <c r="CU61" s="15"/>
      <c r="CV61" s="15"/>
      <c r="CW61" s="15"/>
      <c r="CX61" s="15"/>
      <c r="CY61" s="15"/>
      <c r="CZ61" s="15"/>
      <c r="DA61" s="15"/>
      <c r="DB61" s="15"/>
      <c r="DC61" s="15"/>
      <c r="DD61" s="15"/>
      <c r="DE61" s="15"/>
      <c r="DF61" s="15"/>
      <c r="DG61" s="15"/>
      <c r="DH61" s="15"/>
      <c r="DI61" s="15"/>
      <c r="DJ61" s="15"/>
      <c r="DK61" s="15"/>
      <c r="DL61" s="15"/>
      <c r="DM61" s="15"/>
    </row>
    <row r="62" spans="1:117" s="13" customFormat="1" x14ac:dyDescent="0.35">
      <c r="A62" s="93"/>
      <c r="B62" s="14" t="s">
        <v>217</v>
      </c>
      <c r="BG62" s="143" t="str">
        <f>IF(BG61&lt;BG58,"OUI, ça a baissé","NON, ça n'a pas baissé")</f>
        <v>OUI, ça a baissé</v>
      </c>
      <c r="BH62" s="143"/>
      <c r="BI62" s="143" t="str">
        <f>IF(BI61&lt;BI58,"OUI, ça a baissé","NON, ça n'a pas baissé")</f>
        <v>OUI, ça a baissé</v>
      </c>
      <c r="BJ62" s="143"/>
      <c r="BK62" s="143" t="str">
        <f>IF(BK61&lt;BK58,"OUI, ça a baissé","NON, ça n'a pas baissé")</f>
        <v>OUI, ça a baissé</v>
      </c>
      <c r="BL62" s="143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  <c r="CC62" s="15"/>
      <c r="CD62" s="15"/>
      <c r="CE62" s="15"/>
      <c r="CF62" s="15"/>
      <c r="CG62" s="15"/>
      <c r="CH62" s="15"/>
      <c r="CI62" s="15"/>
      <c r="CJ62" s="15"/>
      <c r="CK62" s="15"/>
      <c r="CL62" s="15"/>
      <c r="CM62" s="47"/>
      <c r="CN62" s="47"/>
      <c r="CO62" s="47"/>
      <c r="CP62" s="15"/>
      <c r="CQ62" s="15"/>
      <c r="CR62" s="15"/>
      <c r="CS62" s="15"/>
      <c r="CT62" s="15"/>
      <c r="CU62" s="15"/>
      <c r="CV62" s="15"/>
      <c r="CW62" s="15"/>
      <c r="CX62" s="15"/>
      <c r="CY62" s="15"/>
      <c r="CZ62" s="15"/>
      <c r="DA62" s="15"/>
      <c r="DB62" s="15"/>
      <c r="DC62" s="15"/>
      <c r="DD62" s="15"/>
      <c r="DE62" s="15"/>
      <c r="DF62" s="15"/>
      <c r="DG62" s="15"/>
      <c r="DH62" s="15"/>
      <c r="DI62" s="15"/>
      <c r="DJ62" s="15"/>
      <c r="DK62" s="15"/>
      <c r="DL62" s="15"/>
      <c r="DM62" s="15"/>
    </row>
    <row r="63" spans="1:117" s="13" customFormat="1" ht="15" thickBot="1" x14ac:dyDescent="0.4"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  <c r="CC63" s="15"/>
      <c r="CD63" s="15"/>
      <c r="CE63" s="15"/>
      <c r="CF63" s="15"/>
      <c r="CG63" s="15"/>
      <c r="CH63" s="15"/>
      <c r="CI63" s="15"/>
      <c r="CJ63" s="15"/>
      <c r="CK63" s="15"/>
      <c r="CL63" s="15"/>
      <c r="CM63" s="47"/>
      <c r="CN63" s="47"/>
      <c r="CO63" s="47"/>
      <c r="CP63" s="15"/>
      <c r="CQ63" s="15"/>
      <c r="CR63" s="15"/>
      <c r="CS63" s="15"/>
      <c r="CT63" s="15"/>
      <c r="CU63" s="15"/>
      <c r="CV63" s="15"/>
      <c r="CW63" s="15"/>
      <c r="CX63" s="15"/>
      <c r="CY63" s="15"/>
      <c r="CZ63" s="15"/>
      <c r="DA63" s="15"/>
      <c r="DB63" s="15"/>
      <c r="DC63" s="15"/>
      <c r="DD63" s="15"/>
      <c r="DE63" s="15"/>
      <c r="DF63" s="15"/>
      <c r="DG63" s="15"/>
      <c r="DH63" s="15"/>
      <c r="DI63" s="15"/>
      <c r="DJ63" s="15"/>
      <c r="DK63" s="15"/>
      <c r="DL63" s="15"/>
      <c r="DM63" s="15"/>
    </row>
    <row r="64" spans="1:117" s="13" customFormat="1" ht="15" thickBot="1" x14ac:dyDescent="0.4">
      <c r="A64" s="93" t="s">
        <v>132</v>
      </c>
      <c r="B64" s="14" t="s">
        <v>213</v>
      </c>
      <c r="C64" s="120">
        <f>C61</f>
        <v>0.05</v>
      </c>
      <c r="D64" s="120"/>
      <c r="E64" s="120">
        <f>E61</f>
        <v>0.1</v>
      </c>
      <c r="F64" s="120"/>
      <c r="G64" s="121">
        <f>G61</f>
        <v>0.14918751285841642</v>
      </c>
      <c r="H64" s="121"/>
      <c r="I64" s="121">
        <f>I61</f>
        <v>0.19854928462634486</v>
      </c>
      <c r="J64" s="121"/>
      <c r="K64" s="121">
        <f>K61</f>
        <v>0.24837502571683279</v>
      </c>
      <c r="L64" s="121"/>
      <c r="M64" s="121">
        <f>M61</f>
        <v>0.29709856925268968</v>
      </c>
      <c r="N64" s="121"/>
      <c r="O64" s="121">
        <f>O61</f>
        <v>0.33375025716832807</v>
      </c>
      <c r="P64" s="121"/>
      <c r="Q64" s="122">
        <f>C64*G64+E64*K64+O64</f>
        <v>0.36604713538293215</v>
      </c>
      <c r="R64" s="122"/>
      <c r="S64" s="122">
        <f t="shared" ref="S64" si="575">1/(1+EXP(-Q64))</f>
        <v>0.59050348279063281</v>
      </c>
      <c r="T64" s="122"/>
      <c r="U64" s="122">
        <f t="shared" ref="U64" si="576">S64</f>
        <v>0.59050348279063281</v>
      </c>
      <c r="V64" s="122"/>
      <c r="W64" s="121">
        <f>W61</f>
        <v>0.32098569252689563</v>
      </c>
      <c r="X64" s="121"/>
      <c r="Y64" s="122">
        <f t="shared" ref="Y64" si="577">C64*I64+E64*M64+W64</f>
        <v>0.36062301368348182</v>
      </c>
      <c r="Z64" s="122"/>
      <c r="AA64" s="122">
        <f t="shared" ref="AA64" si="578">1/(1+EXP(-Y64))</f>
        <v>0.58919123973255438</v>
      </c>
      <c r="AB64" s="122"/>
      <c r="AC64" s="122">
        <f t="shared" ref="AC64" si="579">AA64</f>
        <v>0.58919123973255438</v>
      </c>
      <c r="AD64" s="122"/>
      <c r="AE64" s="121">
        <f>AE61</f>
        <v>-1.2455433552226912E-2</v>
      </c>
      <c r="AF64" s="121"/>
      <c r="AG64" s="121">
        <f>AG61</f>
        <v>0.54819804703094699</v>
      </c>
      <c r="AH64" s="121"/>
      <c r="AI64" s="121">
        <f>AI61</f>
        <v>8.7243307772349163E-2</v>
      </c>
      <c r="AJ64" s="121"/>
      <c r="AK64" s="121">
        <f>AK61</f>
        <v>0.64828271908332458</v>
      </c>
      <c r="AL64" s="121"/>
      <c r="AM64" s="121">
        <f>AM61</f>
        <v>-9.750627241540423E-2</v>
      </c>
      <c r="AN64" s="121"/>
      <c r="AO64" s="122">
        <f t="shared" ref="AO64" si="580">U64*AE64+AC64*AI64+AM64</f>
        <v>-5.3458256642902324E-2</v>
      </c>
      <c r="AP64" s="122"/>
      <c r="AQ64" s="122">
        <f t="shared" ref="AQ64" si="581">1/(1+EXP(-AO64))</f>
        <v>0.48663861768445005</v>
      </c>
      <c r="AR64" s="122"/>
      <c r="AS64" s="121">
        <f>AS61</f>
        <v>0.7660219944419786</v>
      </c>
      <c r="AT64" s="121"/>
      <c r="AU64" s="122">
        <f>U64*AG64+AC64*AK64+AS64</f>
        <v>1.4716973494266712</v>
      </c>
      <c r="AV64" s="122"/>
      <c r="AW64" s="122">
        <f t="shared" ref="AW64" si="582">1/(1+EXP(-AU64))</f>
        <v>0.81331523770607728</v>
      </c>
      <c r="AX64" s="122"/>
      <c r="AY64" s="122">
        <f t="shared" ref="AY64" si="583">AQ64</f>
        <v>0.48663861768445005</v>
      </c>
      <c r="AZ64" s="122"/>
      <c r="BA64" s="122">
        <f t="shared" ref="BA64" si="584">AW64</f>
        <v>0.81331523770607728</v>
      </c>
      <c r="BB64" s="122"/>
      <c r="BC64" s="120">
        <f>BC61</f>
        <v>0.01</v>
      </c>
      <c r="BD64" s="120"/>
      <c r="BE64" s="120">
        <f>BE61</f>
        <v>0.99</v>
      </c>
      <c r="BF64" s="120"/>
      <c r="BG64" s="136">
        <f>(1/2)*(AY64-BC64)^2</f>
        <v>0.11359218593407167</v>
      </c>
      <c r="BH64" s="137"/>
      <c r="BI64" s="136">
        <f t="shared" ref="BI64" si="585">(1/2)*(BA64-BE64)^2</f>
        <v>1.5608752613429987E-2</v>
      </c>
      <c r="BJ64" s="137"/>
      <c r="BK64" s="136">
        <f t="shared" ref="BK64" si="586">BG64+BI64</f>
        <v>0.12920093854750164</v>
      </c>
      <c r="BL64" s="137"/>
      <c r="BN64" s="131">
        <f t="shared" ref="BN64" si="587" xml:space="preserve"> ( ((AY64 - BC64)*(AY64)*(1-AY64)*AE64) + ((BA64 - BE64)*(BA64)*(1-BA64)*AG64) ) * ( ((U64)*(1-U64)) ) * ( C64 )</f>
        <v>-1.9573791853523873E-4</v>
      </c>
      <c r="BO64" s="131"/>
      <c r="BP64" s="131">
        <f t="shared" ref="BP64" si="588" xml:space="preserve"> ( ((AY64 - BC64)*(AY64)*(1-AY64)*AI64) + ((BA64 - BE64)*(BA64)*(1-BA64)*AK64) ) * ( ((AC64)*(1-AC64)) ) * ( C64 )</f>
        <v>-8.4749758411884019E-5</v>
      </c>
      <c r="BQ64" s="131"/>
      <c r="BR64" s="131">
        <f t="shared" ref="BR64" si="589" xml:space="preserve"> ( ((AY64 - BC64)*(AY64)*(1-AY64)*AE64) + ((BA64 - BE64)*(BA64)*(1-BA64)*AG64) ) * ( ((U64)*(1-U64)) ) * ( E64 )</f>
        <v>-3.9147583707047746E-4</v>
      </c>
      <c r="BS64" s="131"/>
      <c r="BT64" s="131">
        <f t="shared" ref="BT64" si="590" xml:space="preserve"> ( ((AY64 - BC64)*(AY64)*(1-AY64)*AI64) + ((BA64 - BE64)*(BA64)*(1-BA64)*AK64) ) * ( ((AC64)*(1-AC64)) ) * ( E64 )</f>
        <v>-1.6949951682376804E-4</v>
      </c>
      <c r="BU64" s="131"/>
      <c r="BV64" s="131">
        <f t="shared" ref="BV64" si="591" xml:space="preserve"> ( ((AY64 - BC64)*(AY64)*(1-AY64)*AE64) + ((BA64 - BE64)*(BA64)*(1-BA64)*AG64) ) * ( ((S64)*(1-S64)) )</f>
        <v>-3.9147583707047741E-3</v>
      </c>
      <c r="BW64" s="131"/>
      <c r="BX64" s="131">
        <f t="shared" ref="BX64" si="592" xml:space="preserve"> ( ((AY64 - BC64)*(AY64)*(1-AY64)*AI64) + ((BA64 - BE64)*(BA64)*(1-BA64)*AK64) ) * ( ((AC64)*(1-AC64)) )</f>
        <v>-1.6949951682376802E-3</v>
      </c>
      <c r="BY64" s="131"/>
      <c r="BZ64" s="131">
        <f xml:space="preserve"> (AY64 - BC64) * (AY64 * (1 - AY64)) * U64</f>
        <v>7.0313943442335561E-2</v>
      </c>
      <c r="CA64" s="131"/>
      <c r="CB64" s="131">
        <f t="shared" ref="CB64" si="593" xml:space="preserve"> (BA64 - BE64) * (BA64 * (1 - BA64)) * U64</f>
        <v>-1.5841246069471085E-2</v>
      </c>
      <c r="CC64" s="131"/>
      <c r="CD64" s="131">
        <f t="shared" ref="CD64" si="594" xml:space="preserve"> (AY64 - BC64) * (AY64 * (1 - AY64)) * AC64</f>
        <v>7.0157688675247187E-2</v>
      </c>
      <c r="CE64" s="131"/>
      <c r="CF64" s="131">
        <f t="shared" ref="CF64" si="595" xml:space="preserve"> (BA64 - BE64) * (BA64 * (1 - BA64)) * AC64</f>
        <v>-1.5806042949097033E-2</v>
      </c>
      <c r="CG64" s="131"/>
      <c r="CH64" s="131">
        <f xml:space="preserve"> (AY64 - BC64) * (AY64 * (1 - AY64))</f>
        <v>0.11907456177911463</v>
      </c>
      <c r="CI64" s="131"/>
      <c r="CJ64" s="131">
        <f xml:space="preserve"> (BA64 - BE64) * (BA64 * (1 - BA64))</f>
        <v>-2.6826676778615565E-2</v>
      </c>
      <c r="CK64" s="131"/>
      <c r="CL64" s="15"/>
      <c r="CM64" s="47"/>
      <c r="CN64" s="47"/>
      <c r="CO64" s="47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</row>
    <row r="65" spans="1:117" s="13" customFormat="1" x14ac:dyDescent="0.35">
      <c r="A65" s="93"/>
      <c r="B65" s="14" t="s">
        <v>215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N65" s="132" t="str">
        <f>IF(BN64&lt;0.000001,"PROCHE DE 0","PAS PROCHE DE 0")</f>
        <v>PROCHE DE 0</v>
      </c>
      <c r="BO65" s="132"/>
      <c r="BP65" s="132" t="str">
        <f>IF(BP64&lt;0.000001,"PROCHE DE 0","PAS PROCHE DE 0")</f>
        <v>PROCHE DE 0</v>
      </c>
      <c r="BQ65" s="132"/>
      <c r="BR65" s="132" t="str">
        <f>IF(BR64&lt;0.000001,"PROCHE DE 0","PAS PROCHE DE 0")</f>
        <v>PROCHE DE 0</v>
      </c>
      <c r="BS65" s="132"/>
      <c r="BT65" s="132" t="str">
        <f>IF(BT64&lt;0.000001,"PROCHE DE 0","PAS PROCHE DE 0")</f>
        <v>PROCHE DE 0</v>
      </c>
      <c r="BU65" s="132"/>
      <c r="BV65" s="132" t="str">
        <f>IF(BV64&lt;0.000001,"PROCHE DE 0","PAS PROCHE DE 0")</f>
        <v>PROCHE DE 0</v>
      </c>
      <c r="BW65" s="132"/>
      <c r="BX65" s="132" t="str">
        <f>IF(BX64&lt;0.000001,"PROCHE DE 0","PAS PROCHE DE 0")</f>
        <v>PROCHE DE 0</v>
      </c>
      <c r="BY65" s="132"/>
      <c r="BZ65" s="132" t="str">
        <f>IF(BZ64&lt;0.000001,"PROCHE DE 0","PAS PROCHE DE 0")</f>
        <v>PAS PROCHE DE 0</v>
      </c>
      <c r="CA65" s="132"/>
      <c r="CB65" s="132" t="str">
        <f>IF(CB64&lt;0.000001,"PROCHE DE 0","PAS PROCHE DE 0")</f>
        <v>PROCHE DE 0</v>
      </c>
      <c r="CC65" s="132"/>
      <c r="CD65" s="132" t="str">
        <f>IF(CD64&lt;0.000001,"PROCHE DE 0","PAS PROCHE DE 0")</f>
        <v>PAS PROCHE DE 0</v>
      </c>
      <c r="CE65" s="132"/>
      <c r="CF65" s="132" t="str">
        <f>IF(CF64&lt;0.000001,"PROCHE DE 0","PAS PROCHE DE 0")</f>
        <v>PROCHE DE 0</v>
      </c>
      <c r="CG65" s="132"/>
      <c r="CH65" s="132" t="str">
        <f>IF(CH64&lt;0.000001,"PROCHE DE 0","PAS PROCHE DE 0")</f>
        <v>PAS PROCHE DE 0</v>
      </c>
      <c r="CI65" s="132"/>
      <c r="CJ65" s="132" t="str">
        <f>IF(CJ64&lt;0.000001,"PROCHE DE 0","PAS PROCHE DE 0")</f>
        <v>PROCHE DE 0</v>
      </c>
      <c r="CK65" s="132"/>
      <c r="CL65" s="15"/>
      <c r="CM65" s="47"/>
      <c r="CN65" s="47"/>
      <c r="CO65" s="47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</row>
    <row r="66" spans="1:117" s="13" customFormat="1" ht="15" thickBot="1" x14ac:dyDescent="0.4">
      <c r="A66" s="93"/>
      <c r="B66" s="14" t="s">
        <v>214</v>
      </c>
      <c r="C66" s="120">
        <f>C64</f>
        <v>0.05</v>
      </c>
      <c r="D66" s="120"/>
      <c r="E66" s="120">
        <f>E64</f>
        <v>0.1</v>
      </c>
      <c r="F66" s="120"/>
      <c r="G66" s="121">
        <f>G64</f>
        <v>0.14918751285841642</v>
      </c>
      <c r="H66" s="121"/>
      <c r="I66" s="121">
        <f>I64</f>
        <v>0.19854928462634486</v>
      </c>
      <c r="J66" s="121"/>
      <c r="K66" s="121">
        <f>K64</f>
        <v>0.24837502571683279</v>
      </c>
      <c r="L66" s="121"/>
      <c r="M66" s="121">
        <f>M64</f>
        <v>0.29709856925268968</v>
      </c>
      <c r="N66" s="121"/>
      <c r="O66" s="121">
        <f>O64</f>
        <v>0.33375025716832807</v>
      </c>
      <c r="P66" s="121"/>
      <c r="Q66" s="122">
        <f>C66*G66+E66*K66+O66</f>
        <v>0.36604713538293215</v>
      </c>
      <c r="R66" s="122"/>
      <c r="S66" s="122">
        <f t="shared" ref="S66:S67" si="596">1/(1+EXP(-Q66))</f>
        <v>0.59050348279063281</v>
      </c>
      <c r="T66" s="122"/>
      <c r="U66" s="122">
        <f t="shared" ref="U66:U67" si="597">S66</f>
        <v>0.59050348279063281</v>
      </c>
      <c r="V66" s="122"/>
      <c r="W66" s="121">
        <f>W64</f>
        <v>0.32098569252689563</v>
      </c>
      <c r="X66" s="121"/>
      <c r="Y66" s="122">
        <f t="shared" ref="Y66:Y67" si="598">C66*I66+E66*M66+W66</f>
        <v>0.36062301368348182</v>
      </c>
      <c r="Z66" s="122"/>
      <c r="AA66" s="122">
        <f t="shared" ref="AA66:AA67" si="599">1/(1+EXP(-Y66))</f>
        <v>0.58919123973255438</v>
      </c>
      <c r="AB66" s="122"/>
      <c r="AC66" s="122">
        <f t="shared" ref="AC66:AC67" si="600">AA66</f>
        <v>0.58919123973255438</v>
      </c>
      <c r="AD66" s="122"/>
      <c r="AE66" s="121">
        <f>AE64</f>
        <v>-1.2455433552226912E-2</v>
      </c>
      <c r="AF66" s="121"/>
      <c r="AG66" s="121">
        <f>AG64</f>
        <v>0.54819804703094699</v>
      </c>
      <c r="AH66" s="121"/>
      <c r="AI66" s="121">
        <f>AI64</f>
        <v>8.7243307772349163E-2</v>
      </c>
      <c r="AJ66" s="121"/>
      <c r="AK66" s="121">
        <f>AK64</f>
        <v>0.64828271908332458</v>
      </c>
      <c r="AL66" s="121"/>
      <c r="AM66" s="121">
        <f>AM64</f>
        <v>-9.750627241540423E-2</v>
      </c>
      <c r="AN66" s="121"/>
      <c r="AO66" s="122">
        <f t="shared" ref="AO66:AO67" si="601">U66*AE66+AC66*AI66+AM66</f>
        <v>-5.3458256642902324E-2</v>
      </c>
      <c r="AP66" s="122"/>
      <c r="AQ66" s="122">
        <f t="shared" ref="AQ66:AQ67" si="602">1/(1+EXP(-AO66))</f>
        <v>0.48663861768445005</v>
      </c>
      <c r="AR66" s="122"/>
      <c r="AS66" s="121">
        <f>AS64</f>
        <v>0.7660219944419786</v>
      </c>
      <c r="AT66" s="121"/>
      <c r="AU66" s="122">
        <f>U66*AG66+AC66*AK66+AS66</f>
        <v>1.4716973494266712</v>
      </c>
      <c r="AV66" s="122"/>
      <c r="AW66" s="122">
        <f t="shared" ref="AW66:AW67" si="603">1/(1+EXP(-AU66))</f>
        <v>0.81331523770607728</v>
      </c>
      <c r="AX66" s="122"/>
      <c r="AY66" s="122">
        <f t="shared" ref="AY66:AY67" si="604">AQ66</f>
        <v>0.48663861768445005</v>
      </c>
      <c r="AZ66" s="122"/>
      <c r="BA66" s="122">
        <f>AW66</f>
        <v>0.81331523770607728</v>
      </c>
      <c r="BB66" s="122"/>
      <c r="BC66" s="120">
        <f>BC64</f>
        <v>0.01</v>
      </c>
      <c r="BD66" s="120"/>
      <c r="BE66" s="120">
        <f>BE64</f>
        <v>0.99</v>
      </c>
      <c r="BF66" s="120"/>
      <c r="BG66" s="122">
        <f>(1/2)*(AY66-BC66)^2</f>
        <v>0.11359218593407167</v>
      </c>
      <c r="BH66" s="122"/>
      <c r="BI66" s="122">
        <f t="shared" ref="BI66:BI67" si="605">(1/2)*(BA66-BE66)^2</f>
        <v>1.5608752613429987E-2</v>
      </c>
      <c r="BJ66" s="122"/>
      <c r="BK66" s="122">
        <f t="shared" ref="BK66:BK67" si="606">BG66+BI66</f>
        <v>0.12920093854750164</v>
      </c>
      <c r="BL66" s="122"/>
      <c r="BN66" s="142">
        <f t="shared" ref="BN66" si="607" xml:space="preserve"> ( ((AY66 - BC66)*(AY66)*(1-AY66)*AE66) + ((BA66 - BE66)*(BA66)*(1-BA66)*AG66) ) * ( ((U66)*(1-U66)) ) * ( C66 )</f>
        <v>-1.9573791853523873E-4</v>
      </c>
      <c r="BO66" s="142"/>
      <c r="BP66" s="142">
        <f t="shared" ref="BP66" si="608" xml:space="preserve"> ( ((AY66 - BC66)*(AY66)*(1-AY66)*AI66) + ((BA66 - BE66)*(BA66)*(1-BA66)*AK66) ) * ( ((AC66)*(1-AC66)) ) * ( C66 )</f>
        <v>-8.4749758411884019E-5</v>
      </c>
      <c r="BQ66" s="142"/>
      <c r="BR66" s="142">
        <f t="shared" ref="BR66" si="609" xml:space="preserve"> ( ((AY66 - BC66)*(AY66)*(1-AY66)*AE66) + ((BA66 - BE66)*(BA66)*(1-BA66)*AG66) ) * ( ((U66)*(1-U66)) ) * ( E66 )</f>
        <v>-3.9147583707047746E-4</v>
      </c>
      <c r="BS66" s="142"/>
      <c r="BT66" s="142">
        <f t="shared" ref="BT66" si="610" xml:space="preserve"> ( ((AY66 - BC66)*(AY66)*(1-AY66)*AI66) + ((BA66 - BE66)*(BA66)*(1-BA66)*AK66) ) * ( ((AC66)*(1-AC66)) ) * ( E66 )</f>
        <v>-1.6949951682376804E-4</v>
      </c>
      <c r="BU66" s="142"/>
      <c r="BV66" s="142">
        <f t="shared" ref="BV66" si="611" xml:space="preserve"> ( ((AY66 - BC66)*(AY66)*(1-AY66)*AE66) + ((BA66 - BE66)*(BA66)*(1-BA66)*AG66) ) * ( ((S66)*(1-S66)) )</f>
        <v>-3.9147583707047741E-3</v>
      </c>
      <c r="BW66" s="142"/>
      <c r="BX66" s="142">
        <f t="shared" ref="BX66" si="612" xml:space="preserve"> ( ((AY66 - BC66)*(AY66)*(1-AY66)*AI66) + ((BA66 - BE66)*(BA66)*(1-BA66)*AK66) ) * ( ((AC66)*(1-AC66)) )</f>
        <v>-1.6949951682376802E-3</v>
      </c>
      <c r="BY66" s="142"/>
      <c r="BZ66" s="142">
        <f xml:space="preserve"> (AY66 - BC66) * (AY66 * (1 - AY66)) * U66</f>
        <v>7.0313943442335561E-2</v>
      </c>
      <c r="CA66" s="142"/>
      <c r="CB66" s="142">
        <f t="shared" ref="CB66" si="613" xml:space="preserve"> (BA66 - BE66) * (BA66 * (1 - BA66)) * U66</f>
        <v>-1.5841246069471085E-2</v>
      </c>
      <c r="CC66" s="142"/>
      <c r="CD66" s="142">
        <f t="shared" ref="CD66" si="614" xml:space="preserve"> (AY66 - BC66) * (AY66 * (1 - AY66)) * AC66</f>
        <v>7.0157688675247187E-2</v>
      </c>
      <c r="CE66" s="142"/>
      <c r="CF66" s="142">
        <f t="shared" ref="CF66" si="615" xml:space="preserve"> (BA66 - BE66) * (BA66 * (1 - BA66)) * AC66</f>
        <v>-1.5806042949097033E-2</v>
      </c>
      <c r="CG66" s="142"/>
      <c r="CH66" s="142">
        <f xml:space="preserve"> (AY66 - BC66) * (AY66 * (1 - AY66))</f>
        <v>0.11907456177911463</v>
      </c>
      <c r="CI66" s="142"/>
      <c r="CJ66" s="142">
        <f xml:space="preserve"> (BA66 - BE66) * (BA66 * (1 - BA66))</f>
        <v>-2.6826676778615565E-2</v>
      </c>
      <c r="CK66" s="142"/>
      <c r="CL66" s="15"/>
      <c r="CM66" s="104">
        <f>CM60</f>
        <v>0.5</v>
      </c>
      <c r="CN66" s="104"/>
      <c r="CO66" s="47"/>
      <c r="CP66" s="131">
        <f t="shared" ref="CP66" si="616">G66-CM66*BN66</f>
        <v>0.14928538181768403</v>
      </c>
      <c r="CQ66" s="131"/>
      <c r="CR66" s="131">
        <f t="shared" ref="CR66" si="617">I66-CM66*BP66</f>
        <v>0.1985916595055508</v>
      </c>
      <c r="CS66" s="131"/>
      <c r="CT66" s="131">
        <f t="shared" ref="CT66" si="618">K66-CM66*BR66</f>
        <v>0.24857076363536804</v>
      </c>
      <c r="CU66" s="131"/>
      <c r="CV66" s="131">
        <f t="shared" ref="CV66" si="619">M66-CM66*BT66</f>
        <v>0.29718331901110157</v>
      </c>
      <c r="CW66" s="131"/>
      <c r="CX66" s="131">
        <f t="shared" ref="CX66" si="620">O66-CM66*BV66</f>
        <v>0.33570763635368045</v>
      </c>
      <c r="CY66" s="131"/>
      <c r="CZ66" s="131">
        <f t="shared" ref="CZ66" si="621">W66-CM66*BX66</f>
        <v>0.32183319011101447</v>
      </c>
      <c r="DA66" s="131"/>
      <c r="DB66" s="131">
        <f t="shared" ref="DB66" si="622">AE66-CM66*BZ66</f>
        <v>-4.7612405273394692E-2</v>
      </c>
      <c r="DC66" s="131"/>
      <c r="DD66" s="131">
        <f t="shared" ref="DD66" si="623">AG66-CM66*CB66</f>
        <v>0.5561186700656825</v>
      </c>
      <c r="DE66" s="131"/>
      <c r="DF66" s="131">
        <f t="shared" ref="DF66" si="624">AI66-CM66*CD66</f>
        <v>5.2164463434725569E-2</v>
      </c>
      <c r="DG66" s="131"/>
      <c r="DH66" s="131">
        <f t="shared" ref="DH66" si="625">AK66-CM66*CF66</f>
        <v>0.65618574055787304</v>
      </c>
      <c r="DI66" s="131"/>
      <c r="DJ66" s="131">
        <f t="shared" ref="DJ66" si="626">AM66-CM66*CH66</f>
        <v>-0.15704355330496156</v>
      </c>
      <c r="DK66" s="131"/>
      <c r="DL66" s="131">
        <f t="shared" ref="DL66" si="627">AS66-CM66*CJ66</f>
        <v>0.77943533283128641</v>
      </c>
      <c r="DM66" s="131"/>
    </row>
    <row r="67" spans="1:117" s="13" customFormat="1" ht="15" thickBot="1" x14ac:dyDescent="0.4">
      <c r="A67" s="93"/>
      <c r="B67" s="14" t="s">
        <v>216</v>
      </c>
      <c r="C67" s="120">
        <f>C66</f>
        <v>0.05</v>
      </c>
      <c r="D67" s="120"/>
      <c r="E67" s="120">
        <f>E66</f>
        <v>0.1</v>
      </c>
      <c r="F67" s="120"/>
      <c r="G67" s="131">
        <f>CP66</f>
        <v>0.14928538181768403</v>
      </c>
      <c r="H67" s="131"/>
      <c r="I67" s="131">
        <f>CR66</f>
        <v>0.1985916595055508</v>
      </c>
      <c r="J67" s="131"/>
      <c r="K67" s="131">
        <f>CT66</f>
        <v>0.24857076363536804</v>
      </c>
      <c r="L67" s="131"/>
      <c r="M67" s="131">
        <f>CV66</f>
        <v>0.29718331901110157</v>
      </c>
      <c r="N67" s="131"/>
      <c r="O67" s="131">
        <f>CX66</f>
        <v>0.33570763635368045</v>
      </c>
      <c r="P67" s="131"/>
      <c r="Q67" s="122">
        <f>C67*G67+E67*K67+O67</f>
        <v>0.36802898180810145</v>
      </c>
      <c r="R67" s="122"/>
      <c r="S67" s="122">
        <f t="shared" si="596"/>
        <v>0.59098262523215628</v>
      </c>
      <c r="T67" s="122"/>
      <c r="U67" s="122">
        <f t="shared" si="597"/>
        <v>0.59098262523215628</v>
      </c>
      <c r="V67" s="122"/>
      <c r="W67" s="131">
        <f>CZ66</f>
        <v>0.32183319011101447</v>
      </c>
      <c r="X67" s="131"/>
      <c r="Y67" s="122">
        <f t="shared" si="598"/>
        <v>0.36148110498740216</v>
      </c>
      <c r="Z67" s="122"/>
      <c r="AA67" s="122">
        <f t="shared" si="599"/>
        <v>0.58939892046850073</v>
      </c>
      <c r="AB67" s="122"/>
      <c r="AC67" s="122">
        <f t="shared" si="600"/>
        <v>0.58939892046850073</v>
      </c>
      <c r="AD67" s="122"/>
      <c r="AE67" s="131">
        <f>DB66</f>
        <v>-4.7612405273394692E-2</v>
      </c>
      <c r="AF67" s="131"/>
      <c r="AG67" s="131">
        <f>DD66</f>
        <v>0.5561186700656825</v>
      </c>
      <c r="AH67" s="131"/>
      <c r="AI67" s="131">
        <f>DF66</f>
        <v>5.2164463434725569E-2</v>
      </c>
      <c r="AJ67" s="131"/>
      <c r="AK67" s="131">
        <f>DH66</f>
        <v>0.65618574055787304</v>
      </c>
      <c r="AL67" s="131"/>
      <c r="AM67" s="131">
        <f>DJ66</f>
        <v>-0.15704355330496156</v>
      </c>
      <c r="AN67" s="131"/>
      <c r="AO67" s="122">
        <f t="shared" si="601"/>
        <v>-0.15443597913180387</v>
      </c>
      <c r="AP67" s="122"/>
      <c r="AQ67" s="122">
        <f t="shared" si="602"/>
        <v>0.46146755953120877</v>
      </c>
      <c r="AR67" s="122"/>
      <c r="AS67" s="131">
        <f>DL66</f>
        <v>0.77943533283128641</v>
      </c>
      <c r="AT67" s="131"/>
      <c r="AU67" s="122">
        <f>U67*AG67+AC67*AK67+AS67</f>
        <v>1.4948469715189527</v>
      </c>
      <c r="AV67" s="122"/>
      <c r="AW67" s="122">
        <f t="shared" si="603"/>
        <v>0.81680466220398174</v>
      </c>
      <c r="AX67" s="122"/>
      <c r="AY67" s="122">
        <f t="shared" si="604"/>
        <v>0.46146755953120877</v>
      </c>
      <c r="AZ67" s="122"/>
      <c r="BA67" s="122">
        <f>AW67</f>
        <v>0.81680466220398174</v>
      </c>
      <c r="BB67" s="122"/>
      <c r="BC67" s="120">
        <f>BC66</f>
        <v>0.01</v>
      </c>
      <c r="BD67" s="120"/>
      <c r="BE67" s="120">
        <f>BE66</f>
        <v>0.99</v>
      </c>
      <c r="BF67" s="120"/>
      <c r="BG67" s="136">
        <f>(1/2)*(AY67-BC67)^2</f>
        <v>0.10191147865453276</v>
      </c>
      <c r="BH67" s="137"/>
      <c r="BI67" s="136">
        <f t="shared" si="605"/>
        <v>1.4998312517138434E-2</v>
      </c>
      <c r="BJ67" s="137"/>
      <c r="BK67" s="136">
        <f t="shared" si="606"/>
        <v>0.11690979117167119</v>
      </c>
      <c r="BL67" s="137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/>
      <c r="CK67" s="15"/>
      <c r="CL67" s="15"/>
      <c r="CM67" s="47"/>
      <c r="CN67" s="47"/>
      <c r="CO67" s="47"/>
      <c r="CP67" s="15"/>
      <c r="CQ67" s="15"/>
      <c r="CR67" s="15"/>
      <c r="CS67" s="15"/>
      <c r="CT67" s="15"/>
      <c r="CU67" s="15"/>
      <c r="CV67" s="15"/>
      <c r="CW67" s="15"/>
      <c r="CX67" s="15"/>
      <c r="CY67" s="15"/>
      <c r="CZ67" s="15"/>
      <c r="DA67" s="15"/>
      <c r="DB67" s="15"/>
      <c r="DC67" s="15"/>
      <c r="DD67" s="15"/>
      <c r="DE67" s="15"/>
      <c r="DF67" s="15"/>
      <c r="DG67" s="15"/>
      <c r="DH67" s="15"/>
      <c r="DI67" s="15"/>
      <c r="DJ67" s="15"/>
      <c r="DK67" s="15"/>
      <c r="DL67" s="15"/>
      <c r="DM67" s="15"/>
    </row>
    <row r="68" spans="1:117" s="13" customFormat="1" x14ac:dyDescent="0.35">
      <c r="A68" s="93"/>
      <c r="B68" s="14" t="s">
        <v>217</v>
      </c>
      <c r="BG68" s="143" t="str">
        <f>IF(BG67&lt;BG64,"OUI, ça a baissé","NON, ça n'a pas baissé")</f>
        <v>OUI, ça a baissé</v>
      </c>
      <c r="BH68" s="143"/>
      <c r="BI68" s="143" t="str">
        <f>IF(BI67&lt;BI64,"OUI, ça a baissé","NON, ça n'a pas baissé")</f>
        <v>OUI, ça a baissé</v>
      </c>
      <c r="BJ68" s="143"/>
      <c r="BK68" s="143" t="str">
        <f>IF(BK67&lt;BK64,"OUI, ça a baissé","NON, ça n'a pas baissé")</f>
        <v>OUI, ça a baissé</v>
      </c>
      <c r="BL68" s="143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47"/>
      <c r="CN68" s="47"/>
      <c r="CO68" s="47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5"/>
      <c r="DJ68" s="15"/>
      <c r="DK68" s="15"/>
      <c r="DL68" s="15"/>
      <c r="DM68" s="15"/>
    </row>
    <row r="69" spans="1:117" s="13" customFormat="1" ht="15" thickBot="1" x14ac:dyDescent="0.4"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47"/>
      <c r="CN69" s="47"/>
      <c r="CO69" s="47"/>
      <c r="CP69" s="15"/>
      <c r="CQ69" s="15"/>
      <c r="CR69" s="15"/>
      <c r="CS69" s="15"/>
      <c r="CT69" s="15"/>
      <c r="CU69" s="15"/>
      <c r="CV69" s="15"/>
      <c r="CW69" s="15"/>
      <c r="CX69" s="15"/>
      <c r="CY69" s="15"/>
      <c r="CZ69" s="15"/>
      <c r="DA69" s="15"/>
      <c r="DB69" s="15"/>
      <c r="DC69" s="15"/>
      <c r="DD69" s="15"/>
      <c r="DE69" s="15"/>
      <c r="DF69" s="15"/>
      <c r="DG69" s="15"/>
      <c r="DH69" s="15"/>
      <c r="DI69" s="15"/>
      <c r="DJ69" s="15"/>
      <c r="DK69" s="15"/>
      <c r="DL69" s="15"/>
      <c r="DM69" s="15"/>
    </row>
    <row r="70" spans="1:117" s="13" customFormat="1" ht="15" thickBot="1" x14ac:dyDescent="0.4">
      <c r="A70" s="93" t="s">
        <v>132</v>
      </c>
      <c r="B70" s="14" t="s">
        <v>213</v>
      </c>
      <c r="C70" s="120">
        <f>C67</f>
        <v>0.05</v>
      </c>
      <c r="D70" s="120"/>
      <c r="E70" s="120">
        <f>E67</f>
        <v>0.1</v>
      </c>
      <c r="F70" s="120"/>
      <c r="G70" s="121">
        <f>G67</f>
        <v>0.14928538181768403</v>
      </c>
      <c r="H70" s="121"/>
      <c r="I70" s="121">
        <f>I67</f>
        <v>0.1985916595055508</v>
      </c>
      <c r="J70" s="121"/>
      <c r="K70" s="121">
        <f>K67</f>
        <v>0.24857076363536804</v>
      </c>
      <c r="L70" s="121"/>
      <c r="M70" s="121">
        <f>M67</f>
        <v>0.29718331901110157</v>
      </c>
      <c r="N70" s="121"/>
      <c r="O70" s="121">
        <f>O67</f>
        <v>0.33570763635368045</v>
      </c>
      <c r="P70" s="121"/>
      <c r="Q70" s="122">
        <f>C70*G70+E70*K70+O70</f>
        <v>0.36802898180810145</v>
      </c>
      <c r="R70" s="122"/>
      <c r="S70" s="122">
        <f t="shared" ref="S70" si="628">1/(1+EXP(-Q70))</f>
        <v>0.59098262523215628</v>
      </c>
      <c r="T70" s="122"/>
      <c r="U70" s="122">
        <f t="shared" ref="U70" si="629">S70</f>
        <v>0.59098262523215628</v>
      </c>
      <c r="V70" s="122"/>
      <c r="W70" s="121">
        <f>W67</f>
        <v>0.32183319011101447</v>
      </c>
      <c r="X70" s="121"/>
      <c r="Y70" s="122">
        <f t="shared" ref="Y70" si="630">C70*I70+E70*M70+W70</f>
        <v>0.36148110498740216</v>
      </c>
      <c r="Z70" s="122"/>
      <c r="AA70" s="122">
        <f t="shared" ref="AA70" si="631">1/(1+EXP(-Y70))</f>
        <v>0.58939892046850073</v>
      </c>
      <c r="AB70" s="122"/>
      <c r="AC70" s="122">
        <f t="shared" ref="AC70" si="632">AA70</f>
        <v>0.58939892046850073</v>
      </c>
      <c r="AD70" s="122"/>
      <c r="AE70" s="121">
        <f>AE67</f>
        <v>-4.7612405273394692E-2</v>
      </c>
      <c r="AF70" s="121"/>
      <c r="AG70" s="121">
        <f>AG67</f>
        <v>0.5561186700656825</v>
      </c>
      <c r="AH70" s="121"/>
      <c r="AI70" s="121">
        <f>AI67</f>
        <v>5.2164463434725569E-2</v>
      </c>
      <c r="AJ70" s="121"/>
      <c r="AK70" s="121">
        <f>AK67</f>
        <v>0.65618574055787304</v>
      </c>
      <c r="AL70" s="121"/>
      <c r="AM70" s="121">
        <f>AM67</f>
        <v>-0.15704355330496156</v>
      </c>
      <c r="AN70" s="121"/>
      <c r="AO70" s="122">
        <f t="shared" ref="AO70" si="633">U70*AE70+AC70*AI70+AM70</f>
        <v>-0.15443597913180387</v>
      </c>
      <c r="AP70" s="122"/>
      <c r="AQ70" s="122">
        <f t="shared" ref="AQ70" si="634">1/(1+EXP(-AO70))</f>
        <v>0.46146755953120877</v>
      </c>
      <c r="AR70" s="122"/>
      <c r="AS70" s="121">
        <f>AS67</f>
        <v>0.77943533283128641</v>
      </c>
      <c r="AT70" s="121"/>
      <c r="AU70" s="122">
        <f>U70*AG70+AC70*AK70+AS70</f>
        <v>1.4948469715189527</v>
      </c>
      <c r="AV70" s="122"/>
      <c r="AW70" s="122">
        <f t="shared" ref="AW70" si="635">1/(1+EXP(-AU70))</f>
        <v>0.81680466220398174</v>
      </c>
      <c r="AX70" s="122"/>
      <c r="AY70" s="122">
        <f t="shared" ref="AY70" si="636">AQ70</f>
        <v>0.46146755953120877</v>
      </c>
      <c r="AZ70" s="122"/>
      <c r="BA70" s="122">
        <f t="shared" ref="BA70" si="637">AW70</f>
        <v>0.81680466220398174</v>
      </c>
      <c r="BB70" s="122"/>
      <c r="BC70" s="120">
        <f>BC67</f>
        <v>0.01</v>
      </c>
      <c r="BD70" s="120"/>
      <c r="BE70" s="120">
        <f>BE67</f>
        <v>0.99</v>
      </c>
      <c r="BF70" s="120"/>
      <c r="BG70" s="136">
        <f>(1/2)*(AY70-BC70)^2</f>
        <v>0.10191147865453276</v>
      </c>
      <c r="BH70" s="137"/>
      <c r="BI70" s="136">
        <f t="shared" ref="BI70" si="638">(1/2)*(BA70-BE70)^2</f>
        <v>1.4998312517138434E-2</v>
      </c>
      <c r="BJ70" s="137"/>
      <c r="BK70" s="136">
        <f t="shared" ref="BK70" si="639">BG70+BI70</f>
        <v>0.11690979117167119</v>
      </c>
      <c r="BL70" s="137"/>
      <c r="BN70" s="131">
        <f t="shared" ref="BN70" si="640" xml:space="preserve"> ( ((AY70 - BC70)*(AY70)*(1-AY70)*AE70) + ((BA70 - BE70)*(BA70)*(1-BA70)*AG70) ) * ( ((U70)*(1-U70)) ) * ( C70 )</f>
        <v>-2.387531905388768E-4</v>
      </c>
      <c r="BO70" s="131"/>
      <c r="BP70" s="131">
        <f t="shared" ref="BP70" si="641" xml:space="preserve"> ( ((AY70 - BC70)*(AY70)*(1-AY70)*AI70) + ((BA70 - BE70)*(BA70)*(1-BA70)*AK70) ) * ( ((AC70)*(1-AC70)) ) * ( C70 )</f>
        <v>-1.3495650170501809E-4</v>
      </c>
      <c r="BQ70" s="131"/>
      <c r="BR70" s="131">
        <f t="shared" ref="BR70" si="642" xml:space="preserve"> ( ((AY70 - BC70)*(AY70)*(1-AY70)*AE70) + ((BA70 - BE70)*(BA70)*(1-BA70)*AG70) ) * ( ((U70)*(1-U70)) ) * ( E70 )</f>
        <v>-4.775063810777536E-4</v>
      </c>
      <c r="BS70" s="131"/>
      <c r="BT70" s="131">
        <f t="shared" ref="BT70" si="643" xml:space="preserve"> ( ((AY70 - BC70)*(AY70)*(1-AY70)*AI70) + ((BA70 - BE70)*(BA70)*(1-BA70)*AK70) ) * ( ((AC70)*(1-AC70)) ) * ( E70 )</f>
        <v>-2.6991300341003619E-4</v>
      </c>
      <c r="BU70" s="131"/>
      <c r="BV70" s="131">
        <f t="shared" ref="BV70" si="644" xml:space="preserve"> ( ((AY70 - BC70)*(AY70)*(1-AY70)*AE70) + ((BA70 - BE70)*(BA70)*(1-BA70)*AG70) ) * ( ((S70)*(1-S70)) )</f>
        <v>-4.7750638107775358E-3</v>
      </c>
      <c r="BW70" s="131"/>
      <c r="BX70" s="131">
        <f t="shared" ref="BX70" si="645" xml:space="preserve"> ( ((AY70 - BC70)*(AY70)*(1-AY70)*AI70) + ((BA70 - BE70)*(BA70)*(1-BA70)*AK70) ) * ( ((AC70)*(1-AC70)) )</f>
        <v>-2.6991300341003615E-3</v>
      </c>
      <c r="BY70" s="131"/>
      <c r="BZ70" s="131">
        <f xml:space="preserve"> (AY70 - BC70) * (AY70 * (1 - AY70)) * U70</f>
        <v>6.6306225779261804E-2</v>
      </c>
      <c r="CA70" s="131"/>
      <c r="CB70" s="131">
        <f t="shared" ref="CB70" si="646" xml:space="preserve"> (BA70 - BE70) * (BA70 * (1 - BA70)) * U70</f>
        <v>-1.5315935721016328E-2</v>
      </c>
      <c r="CC70" s="131"/>
      <c r="CD70" s="131">
        <f t="shared" ref="CD70" si="647" xml:space="preserve"> (AY70 - BC70) * (AY70 * (1 - AY70)) * AC70</f>
        <v>6.6128539530727198E-2</v>
      </c>
      <c r="CE70" s="131"/>
      <c r="CF70" s="131">
        <f t="shared" ref="CF70" si="648" xml:space="preserve"> (BA70 - BE70) * (BA70 * (1 - BA70)) * AC70</f>
        <v>-1.5274892347953224E-2</v>
      </c>
      <c r="CG70" s="131"/>
      <c r="CH70" s="131">
        <f xml:space="preserve"> (AY70 - BC70) * (AY70 * (1 - AY70))</f>
        <v>0.11219657388948562</v>
      </c>
      <c r="CI70" s="131"/>
      <c r="CJ70" s="131">
        <f xml:space="preserve"> (BA70 - BE70) * (BA70 * (1 - BA70))</f>
        <v>-2.5916050772219833E-2</v>
      </c>
      <c r="CK70" s="131"/>
      <c r="CL70" s="15"/>
      <c r="CM70" s="47"/>
      <c r="CN70" s="47"/>
      <c r="CO70" s="47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</row>
    <row r="71" spans="1:117" s="13" customFormat="1" x14ac:dyDescent="0.35">
      <c r="A71" s="93"/>
      <c r="B71" s="14" t="s">
        <v>215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N71" s="132" t="str">
        <f>IF(BN70&lt;0.000001,"PROCHE DE 0","PAS PROCHE DE 0")</f>
        <v>PROCHE DE 0</v>
      </c>
      <c r="BO71" s="132"/>
      <c r="BP71" s="132" t="str">
        <f>IF(BP70&lt;0.000001,"PROCHE DE 0","PAS PROCHE DE 0")</f>
        <v>PROCHE DE 0</v>
      </c>
      <c r="BQ71" s="132"/>
      <c r="BR71" s="132" t="str">
        <f>IF(BR70&lt;0.000001,"PROCHE DE 0","PAS PROCHE DE 0")</f>
        <v>PROCHE DE 0</v>
      </c>
      <c r="BS71" s="132"/>
      <c r="BT71" s="132" t="str">
        <f>IF(BT70&lt;0.000001,"PROCHE DE 0","PAS PROCHE DE 0")</f>
        <v>PROCHE DE 0</v>
      </c>
      <c r="BU71" s="132"/>
      <c r="BV71" s="132" t="str">
        <f>IF(BV70&lt;0.000001,"PROCHE DE 0","PAS PROCHE DE 0")</f>
        <v>PROCHE DE 0</v>
      </c>
      <c r="BW71" s="132"/>
      <c r="BX71" s="132" t="str">
        <f>IF(BX70&lt;0.000001,"PROCHE DE 0","PAS PROCHE DE 0")</f>
        <v>PROCHE DE 0</v>
      </c>
      <c r="BY71" s="132"/>
      <c r="BZ71" s="132" t="str">
        <f>IF(BZ70&lt;0.000001,"PROCHE DE 0","PAS PROCHE DE 0")</f>
        <v>PAS PROCHE DE 0</v>
      </c>
      <c r="CA71" s="132"/>
      <c r="CB71" s="132" t="str">
        <f>IF(CB70&lt;0.000001,"PROCHE DE 0","PAS PROCHE DE 0")</f>
        <v>PROCHE DE 0</v>
      </c>
      <c r="CC71" s="132"/>
      <c r="CD71" s="132" t="str">
        <f>IF(CD70&lt;0.000001,"PROCHE DE 0","PAS PROCHE DE 0")</f>
        <v>PAS PROCHE DE 0</v>
      </c>
      <c r="CE71" s="132"/>
      <c r="CF71" s="132" t="str">
        <f>IF(CF70&lt;0.000001,"PROCHE DE 0","PAS PROCHE DE 0")</f>
        <v>PROCHE DE 0</v>
      </c>
      <c r="CG71" s="132"/>
      <c r="CH71" s="132" t="str">
        <f>IF(CH70&lt;0.000001,"PROCHE DE 0","PAS PROCHE DE 0")</f>
        <v>PAS PROCHE DE 0</v>
      </c>
      <c r="CI71" s="132"/>
      <c r="CJ71" s="132" t="str">
        <f>IF(CJ70&lt;0.000001,"PROCHE DE 0","PAS PROCHE DE 0")</f>
        <v>PROCHE DE 0</v>
      </c>
      <c r="CK71" s="132"/>
      <c r="CL71" s="15"/>
      <c r="CM71" s="47"/>
      <c r="CN71" s="47"/>
      <c r="CO71" s="47"/>
      <c r="CP71" s="15"/>
      <c r="CQ71" s="15"/>
      <c r="CR71" s="15"/>
      <c r="CS71" s="15"/>
      <c r="CT71" s="15"/>
      <c r="CU71" s="15"/>
      <c r="CV71" s="15"/>
      <c r="CW71" s="15"/>
      <c r="CX71" s="15"/>
      <c r="CY71" s="15"/>
      <c r="CZ71" s="15"/>
      <c r="DA71" s="15"/>
      <c r="DB71" s="15"/>
      <c r="DC71" s="15"/>
      <c r="DD71" s="15"/>
      <c r="DE71" s="15"/>
      <c r="DF71" s="15"/>
      <c r="DG71" s="15"/>
      <c r="DH71" s="15"/>
      <c r="DI71" s="15"/>
      <c r="DJ71" s="15"/>
      <c r="DK71" s="15"/>
      <c r="DL71" s="15"/>
      <c r="DM71" s="15"/>
    </row>
    <row r="72" spans="1:117" s="13" customFormat="1" ht="15" thickBot="1" x14ac:dyDescent="0.4">
      <c r="A72" s="93"/>
      <c r="B72" s="14" t="s">
        <v>214</v>
      </c>
      <c r="C72" s="120">
        <f>C70</f>
        <v>0.05</v>
      </c>
      <c r="D72" s="120"/>
      <c r="E72" s="120">
        <f>E70</f>
        <v>0.1</v>
      </c>
      <c r="F72" s="120"/>
      <c r="G72" s="121">
        <f>G70</f>
        <v>0.14928538181768403</v>
      </c>
      <c r="H72" s="121"/>
      <c r="I72" s="121">
        <f>I70</f>
        <v>0.1985916595055508</v>
      </c>
      <c r="J72" s="121"/>
      <c r="K72" s="121">
        <f>K70</f>
        <v>0.24857076363536804</v>
      </c>
      <c r="L72" s="121"/>
      <c r="M72" s="121">
        <f>M70</f>
        <v>0.29718331901110157</v>
      </c>
      <c r="N72" s="121"/>
      <c r="O72" s="121">
        <f>O70</f>
        <v>0.33570763635368045</v>
      </c>
      <c r="P72" s="121"/>
      <c r="Q72" s="122">
        <f>C72*G72+E72*K72+O72</f>
        <v>0.36802898180810145</v>
      </c>
      <c r="R72" s="122"/>
      <c r="S72" s="122">
        <f t="shared" ref="S72:S73" si="649">1/(1+EXP(-Q72))</f>
        <v>0.59098262523215628</v>
      </c>
      <c r="T72" s="122"/>
      <c r="U72" s="122">
        <f t="shared" ref="U72:U73" si="650">S72</f>
        <v>0.59098262523215628</v>
      </c>
      <c r="V72" s="122"/>
      <c r="W72" s="121">
        <f>W70</f>
        <v>0.32183319011101447</v>
      </c>
      <c r="X72" s="121"/>
      <c r="Y72" s="122">
        <f t="shared" ref="Y72:Y73" si="651">C72*I72+E72*M72+W72</f>
        <v>0.36148110498740216</v>
      </c>
      <c r="Z72" s="122"/>
      <c r="AA72" s="122">
        <f t="shared" ref="AA72:AA73" si="652">1/(1+EXP(-Y72))</f>
        <v>0.58939892046850073</v>
      </c>
      <c r="AB72" s="122"/>
      <c r="AC72" s="122">
        <f t="shared" ref="AC72:AC73" si="653">AA72</f>
        <v>0.58939892046850073</v>
      </c>
      <c r="AD72" s="122"/>
      <c r="AE72" s="121">
        <f>AE70</f>
        <v>-4.7612405273394692E-2</v>
      </c>
      <c r="AF72" s="121"/>
      <c r="AG72" s="121">
        <f>AG70</f>
        <v>0.5561186700656825</v>
      </c>
      <c r="AH72" s="121"/>
      <c r="AI72" s="121">
        <f>AI70</f>
        <v>5.2164463434725569E-2</v>
      </c>
      <c r="AJ72" s="121"/>
      <c r="AK72" s="121">
        <f>AK70</f>
        <v>0.65618574055787304</v>
      </c>
      <c r="AL72" s="121"/>
      <c r="AM72" s="121">
        <f>AM70</f>
        <v>-0.15704355330496156</v>
      </c>
      <c r="AN72" s="121"/>
      <c r="AO72" s="122">
        <f t="shared" ref="AO72:AO73" si="654">U72*AE72+AC72*AI72+AM72</f>
        <v>-0.15443597913180387</v>
      </c>
      <c r="AP72" s="122"/>
      <c r="AQ72" s="122">
        <f t="shared" ref="AQ72:AQ73" si="655">1/(1+EXP(-AO72))</f>
        <v>0.46146755953120877</v>
      </c>
      <c r="AR72" s="122"/>
      <c r="AS72" s="121">
        <f>AS70</f>
        <v>0.77943533283128641</v>
      </c>
      <c r="AT72" s="121"/>
      <c r="AU72" s="122">
        <f>U72*AG72+AC72*AK72+AS72</f>
        <v>1.4948469715189527</v>
      </c>
      <c r="AV72" s="122"/>
      <c r="AW72" s="122">
        <f t="shared" ref="AW72:AW73" si="656">1/(1+EXP(-AU72))</f>
        <v>0.81680466220398174</v>
      </c>
      <c r="AX72" s="122"/>
      <c r="AY72" s="122">
        <f t="shared" ref="AY72:AY73" si="657">AQ72</f>
        <v>0.46146755953120877</v>
      </c>
      <c r="AZ72" s="122"/>
      <c r="BA72" s="122">
        <f>AW72</f>
        <v>0.81680466220398174</v>
      </c>
      <c r="BB72" s="122"/>
      <c r="BC72" s="120">
        <f>BC70</f>
        <v>0.01</v>
      </c>
      <c r="BD72" s="120"/>
      <c r="BE72" s="120">
        <f>BE70</f>
        <v>0.99</v>
      </c>
      <c r="BF72" s="120"/>
      <c r="BG72" s="122">
        <f>(1/2)*(AY72-BC72)^2</f>
        <v>0.10191147865453276</v>
      </c>
      <c r="BH72" s="122"/>
      <c r="BI72" s="122">
        <f t="shared" ref="BI72:BI73" si="658">(1/2)*(BA72-BE72)^2</f>
        <v>1.4998312517138434E-2</v>
      </c>
      <c r="BJ72" s="122"/>
      <c r="BK72" s="122">
        <f t="shared" ref="BK72:BK73" si="659">BG72+BI72</f>
        <v>0.11690979117167119</v>
      </c>
      <c r="BL72" s="122"/>
      <c r="BN72" s="142">
        <f t="shared" ref="BN72" si="660" xml:space="preserve"> ( ((AY72 - BC72)*(AY72)*(1-AY72)*AE72) + ((BA72 - BE72)*(BA72)*(1-BA72)*AG72) ) * ( ((U72)*(1-U72)) ) * ( C72 )</f>
        <v>-2.387531905388768E-4</v>
      </c>
      <c r="BO72" s="142"/>
      <c r="BP72" s="142">
        <f t="shared" ref="BP72" si="661" xml:space="preserve"> ( ((AY72 - BC72)*(AY72)*(1-AY72)*AI72) + ((BA72 - BE72)*(BA72)*(1-BA72)*AK72) ) * ( ((AC72)*(1-AC72)) ) * ( C72 )</f>
        <v>-1.3495650170501809E-4</v>
      </c>
      <c r="BQ72" s="142"/>
      <c r="BR72" s="142">
        <f t="shared" ref="BR72" si="662" xml:space="preserve"> ( ((AY72 - BC72)*(AY72)*(1-AY72)*AE72) + ((BA72 - BE72)*(BA72)*(1-BA72)*AG72) ) * ( ((U72)*(1-U72)) ) * ( E72 )</f>
        <v>-4.775063810777536E-4</v>
      </c>
      <c r="BS72" s="142"/>
      <c r="BT72" s="142">
        <f t="shared" ref="BT72" si="663" xml:space="preserve"> ( ((AY72 - BC72)*(AY72)*(1-AY72)*AI72) + ((BA72 - BE72)*(BA72)*(1-BA72)*AK72) ) * ( ((AC72)*(1-AC72)) ) * ( E72 )</f>
        <v>-2.6991300341003619E-4</v>
      </c>
      <c r="BU72" s="142"/>
      <c r="BV72" s="142">
        <f t="shared" ref="BV72" si="664" xml:space="preserve"> ( ((AY72 - BC72)*(AY72)*(1-AY72)*AE72) + ((BA72 - BE72)*(BA72)*(1-BA72)*AG72) ) * ( ((S72)*(1-S72)) )</f>
        <v>-4.7750638107775358E-3</v>
      </c>
      <c r="BW72" s="142"/>
      <c r="BX72" s="142">
        <f t="shared" ref="BX72" si="665" xml:space="preserve"> ( ((AY72 - BC72)*(AY72)*(1-AY72)*AI72) + ((BA72 - BE72)*(BA72)*(1-BA72)*AK72) ) * ( ((AC72)*(1-AC72)) )</f>
        <v>-2.6991300341003615E-3</v>
      </c>
      <c r="BY72" s="142"/>
      <c r="BZ72" s="142">
        <f xml:space="preserve"> (AY72 - BC72) * (AY72 * (1 - AY72)) * U72</f>
        <v>6.6306225779261804E-2</v>
      </c>
      <c r="CA72" s="142"/>
      <c r="CB72" s="142">
        <f t="shared" ref="CB72" si="666" xml:space="preserve"> (BA72 - BE72) * (BA72 * (1 - BA72)) * U72</f>
        <v>-1.5315935721016328E-2</v>
      </c>
      <c r="CC72" s="142"/>
      <c r="CD72" s="142">
        <f t="shared" ref="CD72" si="667" xml:space="preserve"> (AY72 - BC72) * (AY72 * (1 - AY72)) * AC72</f>
        <v>6.6128539530727198E-2</v>
      </c>
      <c r="CE72" s="142"/>
      <c r="CF72" s="142">
        <f t="shared" ref="CF72" si="668" xml:space="preserve"> (BA72 - BE72) * (BA72 * (1 - BA72)) * AC72</f>
        <v>-1.5274892347953224E-2</v>
      </c>
      <c r="CG72" s="142"/>
      <c r="CH72" s="142">
        <f xml:space="preserve"> (AY72 - BC72) * (AY72 * (1 - AY72))</f>
        <v>0.11219657388948562</v>
      </c>
      <c r="CI72" s="142"/>
      <c r="CJ72" s="142">
        <f xml:space="preserve"> (BA72 - BE72) * (BA72 * (1 - BA72))</f>
        <v>-2.5916050772219833E-2</v>
      </c>
      <c r="CK72" s="142"/>
      <c r="CL72" s="15"/>
      <c r="CM72" s="104">
        <f>CM66</f>
        <v>0.5</v>
      </c>
      <c r="CN72" s="104"/>
      <c r="CO72" s="47"/>
      <c r="CP72" s="131">
        <f t="shared" ref="CP72" si="669">G72-CM72*BN72</f>
        <v>0.14940475841295348</v>
      </c>
      <c r="CQ72" s="131"/>
      <c r="CR72" s="131">
        <f t="shared" ref="CR72" si="670">I72-CM72*BP72</f>
        <v>0.19865913775640331</v>
      </c>
      <c r="CS72" s="131"/>
      <c r="CT72" s="131">
        <f t="shared" ref="CT72" si="671">K72-CM72*BR72</f>
        <v>0.24880951682590691</v>
      </c>
      <c r="CU72" s="131"/>
      <c r="CV72" s="131">
        <f t="shared" ref="CV72" si="672">M72-CM72*BT72</f>
        <v>0.2973182755128066</v>
      </c>
      <c r="CW72" s="131"/>
      <c r="CX72" s="131">
        <f t="shared" ref="CX72" si="673">O72-CM72*BV72</f>
        <v>0.33809516825906921</v>
      </c>
      <c r="CY72" s="131"/>
      <c r="CZ72" s="131">
        <f t="shared" ref="CZ72" si="674">W72-CM72*BX72</f>
        <v>0.32318275512806466</v>
      </c>
      <c r="DA72" s="131"/>
      <c r="DB72" s="131">
        <f t="shared" ref="DB72" si="675">AE72-CM72*BZ72</f>
        <v>-8.0765518163025601E-2</v>
      </c>
      <c r="DC72" s="131"/>
      <c r="DD72" s="131">
        <f t="shared" ref="DD72" si="676">AG72-CM72*CB72</f>
        <v>0.5637766379261907</v>
      </c>
      <c r="DE72" s="131"/>
      <c r="DF72" s="131">
        <f t="shared" ref="DF72" si="677">AI72-CM72*CD72</f>
        <v>1.910019366936197E-2</v>
      </c>
      <c r="DG72" s="131"/>
      <c r="DH72" s="131">
        <f t="shared" ref="DH72" si="678">AK72-CM72*CF72</f>
        <v>0.6638231867318497</v>
      </c>
      <c r="DI72" s="131"/>
      <c r="DJ72" s="131">
        <f t="shared" ref="DJ72" si="679">AM72-CM72*CH72</f>
        <v>-0.21314184024970437</v>
      </c>
      <c r="DK72" s="131"/>
      <c r="DL72" s="131">
        <f t="shared" ref="DL72" si="680">AS72-CM72*CJ72</f>
        <v>0.79239335821739632</v>
      </c>
      <c r="DM72" s="131"/>
    </row>
    <row r="73" spans="1:117" s="13" customFormat="1" ht="15" thickBot="1" x14ac:dyDescent="0.4">
      <c r="A73" s="93"/>
      <c r="B73" s="14" t="s">
        <v>216</v>
      </c>
      <c r="C73" s="120">
        <f>C72</f>
        <v>0.05</v>
      </c>
      <c r="D73" s="120"/>
      <c r="E73" s="120">
        <f>E72</f>
        <v>0.1</v>
      </c>
      <c r="F73" s="120"/>
      <c r="G73" s="131">
        <f>CP72</f>
        <v>0.14940475841295348</v>
      </c>
      <c r="H73" s="131"/>
      <c r="I73" s="131">
        <f>CR72</f>
        <v>0.19865913775640331</v>
      </c>
      <c r="J73" s="131"/>
      <c r="K73" s="131">
        <f>CT72</f>
        <v>0.24880951682590691</v>
      </c>
      <c r="L73" s="131"/>
      <c r="M73" s="131">
        <f>CV72</f>
        <v>0.2973182755128066</v>
      </c>
      <c r="N73" s="131"/>
      <c r="O73" s="131">
        <f>CX72</f>
        <v>0.33809516825906921</v>
      </c>
      <c r="P73" s="131"/>
      <c r="Q73" s="122">
        <f>C73*G73+E73*K73+O73</f>
        <v>0.37044635786230756</v>
      </c>
      <c r="R73" s="122"/>
      <c r="S73" s="122">
        <f t="shared" si="649"/>
        <v>0.59156682982412301</v>
      </c>
      <c r="T73" s="122"/>
      <c r="U73" s="122">
        <f t="shared" si="650"/>
        <v>0.59156682982412301</v>
      </c>
      <c r="V73" s="122"/>
      <c r="W73" s="131">
        <f>CZ72</f>
        <v>0.32318275512806466</v>
      </c>
      <c r="X73" s="131"/>
      <c r="Y73" s="122">
        <f t="shared" si="651"/>
        <v>0.36284753956716548</v>
      </c>
      <c r="Z73" s="122"/>
      <c r="AA73" s="122">
        <f t="shared" si="652"/>
        <v>0.58972956789750963</v>
      </c>
      <c r="AB73" s="122"/>
      <c r="AC73" s="122">
        <f t="shared" si="653"/>
        <v>0.58972956789750963</v>
      </c>
      <c r="AD73" s="122"/>
      <c r="AE73" s="131">
        <f>DB72</f>
        <v>-8.0765518163025601E-2</v>
      </c>
      <c r="AF73" s="131"/>
      <c r="AG73" s="131">
        <f>DD72</f>
        <v>0.5637766379261907</v>
      </c>
      <c r="AH73" s="131"/>
      <c r="AI73" s="131">
        <f>DF72</f>
        <v>1.910019366936197E-2</v>
      </c>
      <c r="AJ73" s="131"/>
      <c r="AK73" s="131">
        <f>DH72</f>
        <v>0.6638231867318497</v>
      </c>
      <c r="AL73" s="131"/>
      <c r="AM73" s="131">
        <f>DJ72</f>
        <v>-0.21314184024970437</v>
      </c>
      <c r="AN73" s="131"/>
      <c r="AO73" s="122">
        <f t="shared" si="654"/>
        <v>-0.24965609282911647</v>
      </c>
      <c r="AP73" s="122"/>
      <c r="AQ73" s="122">
        <f t="shared" si="655"/>
        <v>0.43790814819946655</v>
      </c>
      <c r="AR73" s="122"/>
      <c r="AS73" s="131">
        <f>DL72</f>
        <v>0.79239335821739632</v>
      </c>
      <c r="AT73" s="131"/>
      <c r="AU73" s="122">
        <f>U73*AG73+AC73*AK73+AS73</f>
        <v>1.517381077716017</v>
      </c>
      <c r="AV73" s="122"/>
      <c r="AW73" s="122">
        <f t="shared" si="656"/>
        <v>0.82015250718508947</v>
      </c>
      <c r="AX73" s="122"/>
      <c r="AY73" s="122">
        <f t="shared" si="657"/>
        <v>0.43790814819946655</v>
      </c>
      <c r="AZ73" s="122"/>
      <c r="BA73" s="122">
        <f>AW73</f>
        <v>0.82015250718508947</v>
      </c>
      <c r="BB73" s="122"/>
      <c r="BC73" s="120">
        <f>BC72</f>
        <v>0.01</v>
      </c>
      <c r="BD73" s="120"/>
      <c r="BE73" s="120">
        <f>BE72</f>
        <v>0.99</v>
      </c>
      <c r="BF73" s="120"/>
      <c r="BG73" s="136">
        <f>(1/2)*(AY73-BC73)^2</f>
        <v>9.1552691647748305E-2</v>
      </c>
      <c r="BH73" s="137"/>
      <c r="BI73" s="136">
        <f t="shared" si="658"/>
        <v>1.4424085407755539E-2</v>
      </c>
      <c r="BJ73" s="137"/>
      <c r="BK73" s="136">
        <f t="shared" si="659"/>
        <v>0.10597677705550385</v>
      </c>
      <c r="BL73" s="137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  <c r="CD73" s="15"/>
      <c r="CE73" s="15"/>
      <c r="CF73" s="15"/>
      <c r="CG73" s="15"/>
      <c r="CH73" s="15"/>
      <c r="CI73" s="15"/>
      <c r="CJ73" s="15"/>
      <c r="CK73" s="15"/>
      <c r="CL73" s="15"/>
      <c r="CM73" s="47"/>
      <c r="CN73" s="47"/>
      <c r="CO73" s="47"/>
      <c r="CP73" s="15"/>
      <c r="CQ73" s="15"/>
      <c r="CR73" s="15"/>
      <c r="CS73" s="15"/>
      <c r="CT73" s="15"/>
      <c r="CU73" s="15"/>
      <c r="CV73" s="15"/>
      <c r="CW73" s="15"/>
      <c r="CX73" s="15"/>
      <c r="CY73" s="15"/>
      <c r="CZ73" s="15"/>
      <c r="DA73" s="15"/>
      <c r="DB73" s="15"/>
      <c r="DC73" s="15"/>
      <c r="DD73" s="15"/>
      <c r="DE73" s="15"/>
      <c r="DF73" s="15"/>
      <c r="DG73" s="15"/>
      <c r="DH73" s="15"/>
      <c r="DI73" s="15"/>
      <c r="DJ73" s="15"/>
      <c r="DK73" s="15"/>
      <c r="DL73" s="15"/>
      <c r="DM73" s="15"/>
    </row>
    <row r="74" spans="1:117" s="13" customFormat="1" x14ac:dyDescent="0.35">
      <c r="A74" s="93"/>
      <c r="B74" s="14" t="s">
        <v>217</v>
      </c>
      <c r="BG74" s="143" t="str">
        <f>IF(BG73&lt;BG70,"OUI, ça a baissé","NON, ça n'a pas baissé")</f>
        <v>OUI, ça a baissé</v>
      </c>
      <c r="BH74" s="143"/>
      <c r="BI74" s="143" t="str">
        <f>IF(BI73&lt;BI70,"OUI, ça a baissé","NON, ça n'a pas baissé")</f>
        <v>OUI, ça a baissé</v>
      </c>
      <c r="BJ74" s="143"/>
      <c r="BK74" s="143" t="str">
        <f>IF(BK73&lt;BK70,"OUI, ça a baissé","NON, ça n'a pas baissé")</f>
        <v>OUI, ça a baissé</v>
      </c>
      <c r="BL74" s="143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47"/>
      <c r="CN74" s="47"/>
      <c r="CO74" s="47"/>
      <c r="CP74" s="15"/>
      <c r="CQ74" s="15"/>
      <c r="CR74" s="15"/>
      <c r="CS74" s="15"/>
      <c r="CT74" s="15"/>
      <c r="CU74" s="15"/>
      <c r="CV74" s="15"/>
      <c r="CW74" s="15"/>
      <c r="CX74" s="15"/>
      <c r="CY74" s="15"/>
      <c r="CZ74" s="15"/>
      <c r="DA74" s="15"/>
      <c r="DB74" s="15"/>
      <c r="DC74" s="15"/>
      <c r="DD74" s="15"/>
      <c r="DE74" s="15"/>
      <c r="DF74" s="15"/>
      <c r="DG74" s="15"/>
      <c r="DH74" s="15"/>
      <c r="DI74" s="15"/>
      <c r="DJ74" s="15"/>
      <c r="DK74" s="15"/>
      <c r="DL74" s="15"/>
      <c r="DM74" s="15"/>
    </row>
    <row r="75" spans="1:117" s="13" customFormat="1" ht="15" thickBot="1" x14ac:dyDescent="0.4"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47"/>
      <c r="CN75" s="47"/>
      <c r="CO75" s="47"/>
      <c r="CP75" s="15"/>
      <c r="CQ75" s="15"/>
      <c r="CR75" s="15"/>
      <c r="CS75" s="15"/>
      <c r="CT75" s="15"/>
      <c r="CU75" s="15"/>
      <c r="CV75" s="15"/>
      <c r="CW75" s="15"/>
      <c r="CX75" s="15"/>
      <c r="CY75" s="15"/>
      <c r="CZ75" s="15"/>
      <c r="DA75" s="15"/>
      <c r="DB75" s="15"/>
      <c r="DC75" s="15"/>
      <c r="DD75" s="15"/>
      <c r="DE75" s="15"/>
      <c r="DF75" s="15"/>
      <c r="DG75" s="15"/>
      <c r="DH75" s="15"/>
      <c r="DI75" s="15"/>
      <c r="DJ75" s="15"/>
      <c r="DK75" s="15"/>
      <c r="DL75" s="15"/>
      <c r="DM75" s="15"/>
    </row>
    <row r="76" spans="1:117" s="13" customFormat="1" ht="15" thickBot="1" x14ac:dyDescent="0.4">
      <c r="A76" s="93" t="s">
        <v>132</v>
      </c>
      <c r="B76" s="14" t="s">
        <v>213</v>
      </c>
      <c r="C76" s="120">
        <f>C73</f>
        <v>0.05</v>
      </c>
      <c r="D76" s="120"/>
      <c r="E76" s="120">
        <f>E73</f>
        <v>0.1</v>
      </c>
      <c r="F76" s="120"/>
      <c r="G76" s="121">
        <f>G73</f>
        <v>0.14940475841295348</v>
      </c>
      <c r="H76" s="121"/>
      <c r="I76" s="121">
        <f>I73</f>
        <v>0.19865913775640331</v>
      </c>
      <c r="J76" s="121"/>
      <c r="K76" s="121">
        <f>K73</f>
        <v>0.24880951682590691</v>
      </c>
      <c r="L76" s="121"/>
      <c r="M76" s="121">
        <f>M73</f>
        <v>0.2973182755128066</v>
      </c>
      <c r="N76" s="121"/>
      <c r="O76" s="121">
        <f>O73</f>
        <v>0.33809516825906921</v>
      </c>
      <c r="P76" s="121"/>
      <c r="Q76" s="122">
        <f>C76*G76+E76*K76+O76</f>
        <v>0.37044635786230756</v>
      </c>
      <c r="R76" s="122"/>
      <c r="S76" s="122">
        <f t="shared" ref="S76" si="681">1/(1+EXP(-Q76))</f>
        <v>0.59156682982412301</v>
      </c>
      <c r="T76" s="122"/>
      <c r="U76" s="122">
        <f t="shared" ref="U76" si="682">S76</f>
        <v>0.59156682982412301</v>
      </c>
      <c r="V76" s="122"/>
      <c r="W76" s="121">
        <f>W73</f>
        <v>0.32318275512806466</v>
      </c>
      <c r="X76" s="121"/>
      <c r="Y76" s="122">
        <f t="shared" ref="Y76" si="683">C76*I76+E76*M76+W76</f>
        <v>0.36284753956716548</v>
      </c>
      <c r="Z76" s="122"/>
      <c r="AA76" s="122">
        <f t="shared" ref="AA76" si="684">1/(1+EXP(-Y76))</f>
        <v>0.58972956789750963</v>
      </c>
      <c r="AB76" s="122"/>
      <c r="AC76" s="122">
        <f t="shared" ref="AC76" si="685">AA76</f>
        <v>0.58972956789750963</v>
      </c>
      <c r="AD76" s="122"/>
      <c r="AE76" s="121">
        <f>AE73</f>
        <v>-8.0765518163025601E-2</v>
      </c>
      <c r="AF76" s="121"/>
      <c r="AG76" s="121">
        <f>AG73</f>
        <v>0.5637766379261907</v>
      </c>
      <c r="AH76" s="121"/>
      <c r="AI76" s="121">
        <f>AI73</f>
        <v>1.910019366936197E-2</v>
      </c>
      <c r="AJ76" s="121"/>
      <c r="AK76" s="121">
        <f>AK73</f>
        <v>0.6638231867318497</v>
      </c>
      <c r="AL76" s="121"/>
      <c r="AM76" s="121">
        <f>AM73</f>
        <v>-0.21314184024970437</v>
      </c>
      <c r="AN76" s="121"/>
      <c r="AO76" s="122">
        <f t="shared" ref="AO76" si="686">U76*AE76+AC76*AI76+AM76</f>
        <v>-0.24965609282911647</v>
      </c>
      <c r="AP76" s="122"/>
      <c r="AQ76" s="122">
        <f t="shared" ref="AQ76" si="687">1/(1+EXP(-AO76))</f>
        <v>0.43790814819946655</v>
      </c>
      <c r="AR76" s="122"/>
      <c r="AS76" s="121">
        <f>AS73</f>
        <v>0.79239335821739632</v>
      </c>
      <c r="AT76" s="121"/>
      <c r="AU76" s="122">
        <f>U76*AG76+AC76*AK76+AS76</f>
        <v>1.517381077716017</v>
      </c>
      <c r="AV76" s="122"/>
      <c r="AW76" s="122">
        <f t="shared" ref="AW76" si="688">1/(1+EXP(-AU76))</f>
        <v>0.82015250718508947</v>
      </c>
      <c r="AX76" s="122"/>
      <c r="AY76" s="122">
        <f t="shared" ref="AY76" si="689">AQ76</f>
        <v>0.43790814819946655</v>
      </c>
      <c r="AZ76" s="122"/>
      <c r="BA76" s="122">
        <f t="shared" ref="BA76" si="690">AW76</f>
        <v>0.82015250718508947</v>
      </c>
      <c r="BB76" s="122"/>
      <c r="BC76" s="120">
        <f>BC73</f>
        <v>0.01</v>
      </c>
      <c r="BD76" s="120"/>
      <c r="BE76" s="120">
        <f>BE73</f>
        <v>0.99</v>
      </c>
      <c r="BF76" s="120"/>
      <c r="BG76" s="136">
        <f>(1/2)*(AY76-BC76)^2</f>
        <v>9.1552691647748305E-2</v>
      </c>
      <c r="BH76" s="137"/>
      <c r="BI76" s="136">
        <f t="shared" ref="BI76" si="691">(1/2)*(BA76-BE76)^2</f>
        <v>1.4424085407755539E-2</v>
      </c>
      <c r="BJ76" s="137"/>
      <c r="BK76" s="136">
        <f t="shared" ref="BK76" si="692">BG76+BI76</f>
        <v>0.10597677705550385</v>
      </c>
      <c r="BL76" s="137"/>
      <c r="BN76" s="131">
        <f t="shared" ref="BN76" si="693" xml:space="preserve"> ( ((AY76 - BC76)*(AY76)*(1-AY76)*AE76) + ((BA76 - BE76)*(BA76)*(1-BA76)*AG76) ) * ( ((U76)*(1-U76)) ) * ( C76 )</f>
        <v>-2.7340072181272865E-4</v>
      </c>
      <c r="BO76" s="131"/>
      <c r="BP76" s="131">
        <f t="shared" ref="BP76" si="694" xml:space="preserve"> ( ((AY76 - BC76)*(AY76)*(1-AY76)*AI76) + ((BA76 - BE76)*(BA76)*(1-BA76)*AK76) ) * ( ((AC76)*(1-AC76)) ) * ( C76 )</f>
        <v>-1.7685148362784267E-4</v>
      </c>
      <c r="BQ76" s="131"/>
      <c r="BR76" s="131">
        <f t="shared" ref="BR76" si="695" xml:space="preserve"> ( ((AY76 - BC76)*(AY76)*(1-AY76)*AE76) + ((BA76 - BE76)*(BA76)*(1-BA76)*AG76) ) * ( ((U76)*(1-U76)) ) * ( E76 )</f>
        <v>-5.468014436254573E-4</v>
      </c>
      <c r="BS76" s="131"/>
      <c r="BT76" s="131">
        <f t="shared" ref="BT76" si="696" xml:space="preserve"> ( ((AY76 - BC76)*(AY76)*(1-AY76)*AI76) + ((BA76 - BE76)*(BA76)*(1-BA76)*AK76) ) * ( ((AC76)*(1-AC76)) ) * ( E76 )</f>
        <v>-3.5370296725568533E-4</v>
      </c>
      <c r="BU76" s="131"/>
      <c r="BV76" s="131">
        <f t="shared" ref="BV76" si="697" xml:space="preserve"> ( ((AY76 - BC76)*(AY76)*(1-AY76)*AE76) + ((BA76 - BE76)*(BA76)*(1-BA76)*AG76) ) * ( ((S76)*(1-S76)) )</f>
        <v>-5.4680144362545726E-3</v>
      </c>
      <c r="BW76" s="131"/>
      <c r="BX76" s="131">
        <f t="shared" ref="BX76" si="698" xml:space="preserve"> ( ((AY76 - BC76)*(AY76)*(1-AY76)*AI76) + ((BA76 - BE76)*(BA76)*(1-BA76)*AK76) ) * ( ((AC76)*(1-AC76)) )</f>
        <v>-3.5370296725568532E-3</v>
      </c>
      <c r="BY76" s="131"/>
      <c r="BZ76" s="131">
        <f xml:space="preserve"> (AY76 - BC76) * (AY76 * (1 - AY76)) * U76</f>
        <v>6.2308125600064559E-2</v>
      </c>
      <c r="CA76" s="131"/>
      <c r="CB76" s="131">
        <f t="shared" ref="CB76" si="699" xml:space="preserve"> (BA76 - BE76) * (BA76 * (1 - BA76)) * U76</f>
        <v>-1.4820469418307758E-2</v>
      </c>
      <c r="CC76" s="131"/>
      <c r="CD76" s="131">
        <f t="shared" ref="CD76" si="700" xml:space="preserve"> (AY76 - BC76) * (AY76 * (1 - AY76)) * AC76</f>
        <v>6.2114611797207023E-2</v>
      </c>
      <c r="CE76" s="131"/>
      <c r="CF76" s="131">
        <f t="shared" ref="CF76" si="701" xml:space="preserve"> (BA76 - BE76) * (BA76 * (1 - BA76)) * AC76</f>
        <v>-1.477444066411799E-2</v>
      </c>
      <c r="CG76" s="131"/>
      <c r="CH76" s="131">
        <f xml:space="preserve"> (AY76 - BC76) * (AY76 * (1 - AY76))</f>
        <v>0.10532728080543191</v>
      </c>
      <c r="CI76" s="131"/>
      <c r="CJ76" s="131">
        <f xml:space="preserve"> (BA76 - BE76) * (BA76 * (1 - BA76))</f>
        <v>-2.5052908092757648E-2</v>
      </c>
      <c r="CK76" s="131"/>
      <c r="CL76" s="15"/>
      <c r="CM76" s="47"/>
      <c r="CN76" s="47"/>
      <c r="CO76" s="47"/>
      <c r="CP76" s="15"/>
      <c r="CQ76" s="15"/>
      <c r="CR76" s="15"/>
      <c r="CS76" s="15"/>
      <c r="CT76" s="15"/>
      <c r="CU76" s="15"/>
      <c r="CV76" s="15"/>
      <c r="CW76" s="15"/>
      <c r="CX76" s="15"/>
      <c r="CY76" s="15"/>
      <c r="CZ76" s="15"/>
      <c r="DA76" s="15"/>
      <c r="DB76" s="15"/>
      <c r="DC76" s="15"/>
      <c r="DD76" s="15"/>
      <c r="DE76" s="15"/>
      <c r="DF76" s="15"/>
      <c r="DG76" s="15"/>
      <c r="DH76" s="15"/>
      <c r="DI76" s="15"/>
      <c r="DJ76" s="15"/>
      <c r="DK76" s="15"/>
      <c r="DL76" s="15"/>
      <c r="DM76" s="15"/>
    </row>
    <row r="77" spans="1:117" s="13" customFormat="1" x14ac:dyDescent="0.35">
      <c r="A77" s="93"/>
      <c r="B77" s="14" t="s">
        <v>215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N77" s="132" t="str">
        <f>IF(BN76&lt;0.000001,"PROCHE DE 0","PAS PROCHE DE 0")</f>
        <v>PROCHE DE 0</v>
      </c>
      <c r="BO77" s="132"/>
      <c r="BP77" s="132" t="str">
        <f>IF(BP76&lt;0.000001,"PROCHE DE 0","PAS PROCHE DE 0")</f>
        <v>PROCHE DE 0</v>
      </c>
      <c r="BQ77" s="132"/>
      <c r="BR77" s="132" t="str">
        <f>IF(BR76&lt;0.000001,"PROCHE DE 0","PAS PROCHE DE 0")</f>
        <v>PROCHE DE 0</v>
      </c>
      <c r="BS77" s="132"/>
      <c r="BT77" s="132" t="str">
        <f>IF(BT76&lt;0.000001,"PROCHE DE 0","PAS PROCHE DE 0")</f>
        <v>PROCHE DE 0</v>
      </c>
      <c r="BU77" s="132"/>
      <c r="BV77" s="132" t="str">
        <f>IF(BV76&lt;0.000001,"PROCHE DE 0","PAS PROCHE DE 0")</f>
        <v>PROCHE DE 0</v>
      </c>
      <c r="BW77" s="132"/>
      <c r="BX77" s="132" t="str">
        <f>IF(BX76&lt;0.000001,"PROCHE DE 0","PAS PROCHE DE 0")</f>
        <v>PROCHE DE 0</v>
      </c>
      <c r="BY77" s="132"/>
      <c r="BZ77" s="132" t="str">
        <f>IF(BZ76&lt;0.000001,"PROCHE DE 0","PAS PROCHE DE 0")</f>
        <v>PAS PROCHE DE 0</v>
      </c>
      <c r="CA77" s="132"/>
      <c r="CB77" s="132" t="str">
        <f>IF(CB76&lt;0.000001,"PROCHE DE 0","PAS PROCHE DE 0")</f>
        <v>PROCHE DE 0</v>
      </c>
      <c r="CC77" s="132"/>
      <c r="CD77" s="132" t="str">
        <f>IF(CD76&lt;0.000001,"PROCHE DE 0","PAS PROCHE DE 0")</f>
        <v>PAS PROCHE DE 0</v>
      </c>
      <c r="CE77" s="132"/>
      <c r="CF77" s="132" t="str">
        <f>IF(CF76&lt;0.000001,"PROCHE DE 0","PAS PROCHE DE 0")</f>
        <v>PROCHE DE 0</v>
      </c>
      <c r="CG77" s="132"/>
      <c r="CH77" s="132" t="str">
        <f>IF(CH76&lt;0.000001,"PROCHE DE 0","PAS PROCHE DE 0")</f>
        <v>PAS PROCHE DE 0</v>
      </c>
      <c r="CI77" s="132"/>
      <c r="CJ77" s="132" t="str">
        <f>IF(CJ76&lt;0.000001,"PROCHE DE 0","PAS PROCHE DE 0")</f>
        <v>PROCHE DE 0</v>
      </c>
      <c r="CK77" s="132"/>
      <c r="CL77" s="15"/>
      <c r="CM77" s="47"/>
      <c r="CN77" s="47"/>
      <c r="CO77" s="47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  <c r="DA77" s="15"/>
      <c r="DB77" s="15"/>
      <c r="DC77" s="15"/>
      <c r="DD77" s="15"/>
      <c r="DE77" s="15"/>
      <c r="DF77" s="15"/>
      <c r="DG77" s="15"/>
      <c r="DH77" s="15"/>
      <c r="DI77" s="15"/>
      <c r="DJ77" s="15"/>
      <c r="DK77" s="15"/>
      <c r="DL77" s="15"/>
      <c r="DM77" s="15"/>
    </row>
    <row r="78" spans="1:117" s="13" customFormat="1" ht="15" thickBot="1" x14ac:dyDescent="0.4">
      <c r="A78" s="93"/>
      <c r="B78" s="14" t="s">
        <v>214</v>
      </c>
      <c r="C78" s="120">
        <f>C76</f>
        <v>0.05</v>
      </c>
      <c r="D78" s="120"/>
      <c r="E78" s="120">
        <f>E76</f>
        <v>0.1</v>
      </c>
      <c r="F78" s="120"/>
      <c r="G78" s="121">
        <f>G76</f>
        <v>0.14940475841295348</v>
      </c>
      <c r="H78" s="121"/>
      <c r="I78" s="121">
        <f>I76</f>
        <v>0.19865913775640331</v>
      </c>
      <c r="J78" s="121"/>
      <c r="K78" s="121">
        <f>K76</f>
        <v>0.24880951682590691</v>
      </c>
      <c r="L78" s="121"/>
      <c r="M78" s="121">
        <f>M76</f>
        <v>0.2973182755128066</v>
      </c>
      <c r="N78" s="121"/>
      <c r="O78" s="121">
        <f>O76</f>
        <v>0.33809516825906921</v>
      </c>
      <c r="P78" s="121"/>
      <c r="Q78" s="122">
        <f>C78*G78+E78*K78+O78</f>
        <v>0.37044635786230756</v>
      </c>
      <c r="R78" s="122"/>
      <c r="S78" s="122">
        <f t="shared" ref="S78:S79" si="702">1/(1+EXP(-Q78))</f>
        <v>0.59156682982412301</v>
      </c>
      <c r="T78" s="122"/>
      <c r="U78" s="122">
        <f t="shared" ref="U78:U79" si="703">S78</f>
        <v>0.59156682982412301</v>
      </c>
      <c r="V78" s="122"/>
      <c r="W78" s="121">
        <f>W76</f>
        <v>0.32318275512806466</v>
      </c>
      <c r="X78" s="121"/>
      <c r="Y78" s="122">
        <f t="shared" ref="Y78:Y79" si="704">C78*I78+E78*M78+W78</f>
        <v>0.36284753956716548</v>
      </c>
      <c r="Z78" s="122"/>
      <c r="AA78" s="122">
        <f t="shared" ref="AA78:AA79" si="705">1/(1+EXP(-Y78))</f>
        <v>0.58972956789750963</v>
      </c>
      <c r="AB78" s="122"/>
      <c r="AC78" s="122">
        <f t="shared" ref="AC78:AC79" si="706">AA78</f>
        <v>0.58972956789750963</v>
      </c>
      <c r="AD78" s="122"/>
      <c r="AE78" s="121">
        <f>AE76</f>
        <v>-8.0765518163025601E-2</v>
      </c>
      <c r="AF78" s="121"/>
      <c r="AG78" s="121">
        <f>AG76</f>
        <v>0.5637766379261907</v>
      </c>
      <c r="AH78" s="121"/>
      <c r="AI78" s="121">
        <f>AI76</f>
        <v>1.910019366936197E-2</v>
      </c>
      <c r="AJ78" s="121"/>
      <c r="AK78" s="121">
        <f>AK76</f>
        <v>0.6638231867318497</v>
      </c>
      <c r="AL78" s="121"/>
      <c r="AM78" s="121">
        <f>AM76</f>
        <v>-0.21314184024970437</v>
      </c>
      <c r="AN78" s="121"/>
      <c r="AO78" s="122">
        <f t="shared" ref="AO78:AO79" si="707">U78*AE78+AC78*AI78+AM78</f>
        <v>-0.24965609282911647</v>
      </c>
      <c r="AP78" s="122"/>
      <c r="AQ78" s="122">
        <f t="shared" ref="AQ78:AQ79" si="708">1/(1+EXP(-AO78))</f>
        <v>0.43790814819946655</v>
      </c>
      <c r="AR78" s="122"/>
      <c r="AS78" s="121">
        <f>AS76</f>
        <v>0.79239335821739632</v>
      </c>
      <c r="AT78" s="121"/>
      <c r="AU78" s="122">
        <f>U78*AG78+AC78*AK78+AS78</f>
        <v>1.517381077716017</v>
      </c>
      <c r="AV78" s="122"/>
      <c r="AW78" s="122">
        <f t="shared" ref="AW78:AW79" si="709">1/(1+EXP(-AU78))</f>
        <v>0.82015250718508947</v>
      </c>
      <c r="AX78" s="122"/>
      <c r="AY78" s="122">
        <f t="shared" ref="AY78:AY79" si="710">AQ78</f>
        <v>0.43790814819946655</v>
      </c>
      <c r="AZ78" s="122"/>
      <c r="BA78" s="122">
        <f>AW78</f>
        <v>0.82015250718508947</v>
      </c>
      <c r="BB78" s="122"/>
      <c r="BC78" s="120">
        <f>BC76</f>
        <v>0.01</v>
      </c>
      <c r="BD78" s="120"/>
      <c r="BE78" s="120">
        <f>BE76</f>
        <v>0.99</v>
      </c>
      <c r="BF78" s="120"/>
      <c r="BG78" s="122">
        <f>(1/2)*(AY78-BC78)^2</f>
        <v>9.1552691647748305E-2</v>
      </c>
      <c r="BH78" s="122"/>
      <c r="BI78" s="122">
        <f t="shared" ref="BI78:BI79" si="711">(1/2)*(BA78-BE78)^2</f>
        <v>1.4424085407755539E-2</v>
      </c>
      <c r="BJ78" s="122"/>
      <c r="BK78" s="122">
        <f t="shared" ref="BK78:BK79" si="712">BG78+BI78</f>
        <v>0.10597677705550385</v>
      </c>
      <c r="BL78" s="122"/>
      <c r="BN78" s="142">
        <f t="shared" ref="BN78" si="713" xml:space="preserve"> ( ((AY78 - BC78)*(AY78)*(1-AY78)*AE78) + ((BA78 - BE78)*(BA78)*(1-BA78)*AG78) ) * ( ((U78)*(1-U78)) ) * ( C78 )</f>
        <v>-2.7340072181272865E-4</v>
      </c>
      <c r="BO78" s="142"/>
      <c r="BP78" s="142">
        <f t="shared" ref="BP78" si="714" xml:space="preserve"> ( ((AY78 - BC78)*(AY78)*(1-AY78)*AI78) + ((BA78 - BE78)*(BA78)*(1-BA78)*AK78) ) * ( ((AC78)*(1-AC78)) ) * ( C78 )</f>
        <v>-1.7685148362784267E-4</v>
      </c>
      <c r="BQ78" s="142"/>
      <c r="BR78" s="142">
        <f t="shared" ref="BR78" si="715" xml:space="preserve"> ( ((AY78 - BC78)*(AY78)*(1-AY78)*AE78) + ((BA78 - BE78)*(BA78)*(1-BA78)*AG78) ) * ( ((U78)*(1-U78)) ) * ( E78 )</f>
        <v>-5.468014436254573E-4</v>
      </c>
      <c r="BS78" s="142"/>
      <c r="BT78" s="142">
        <f t="shared" ref="BT78" si="716" xml:space="preserve"> ( ((AY78 - BC78)*(AY78)*(1-AY78)*AI78) + ((BA78 - BE78)*(BA78)*(1-BA78)*AK78) ) * ( ((AC78)*(1-AC78)) ) * ( E78 )</f>
        <v>-3.5370296725568533E-4</v>
      </c>
      <c r="BU78" s="142"/>
      <c r="BV78" s="142">
        <f t="shared" ref="BV78" si="717" xml:space="preserve"> ( ((AY78 - BC78)*(AY78)*(1-AY78)*AE78) + ((BA78 - BE78)*(BA78)*(1-BA78)*AG78) ) * ( ((S78)*(1-S78)) )</f>
        <v>-5.4680144362545726E-3</v>
      </c>
      <c r="BW78" s="142"/>
      <c r="BX78" s="142">
        <f t="shared" ref="BX78" si="718" xml:space="preserve"> ( ((AY78 - BC78)*(AY78)*(1-AY78)*AI78) + ((BA78 - BE78)*(BA78)*(1-BA78)*AK78) ) * ( ((AC78)*(1-AC78)) )</f>
        <v>-3.5370296725568532E-3</v>
      </c>
      <c r="BY78" s="142"/>
      <c r="BZ78" s="142">
        <f xml:space="preserve"> (AY78 - BC78) * (AY78 * (1 - AY78)) * U78</f>
        <v>6.2308125600064559E-2</v>
      </c>
      <c r="CA78" s="142"/>
      <c r="CB78" s="142">
        <f t="shared" ref="CB78" si="719" xml:space="preserve"> (BA78 - BE78) * (BA78 * (1 - BA78)) * U78</f>
        <v>-1.4820469418307758E-2</v>
      </c>
      <c r="CC78" s="142"/>
      <c r="CD78" s="142">
        <f t="shared" ref="CD78" si="720" xml:space="preserve"> (AY78 - BC78) * (AY78 * (1 - AY78)) * AC78</f>
        <v>6.2114611797207023E-2</v>
      </c>
      <c r="CE78" s="142"/>
      <c r="CF78" s="142">
        <f t="shared" ref="CF78" si="721" xml:space="preserve"> (BA78 - BE78) * (BA78 * (1 - BA78)) * AC78</f>
        <v>-1.477444066411799E-2</v>
      </c>
      <c r="CG78" s="142"/>
      <c r="CH78" s="142">
        <f xml:space="preserve"> (AY78 - BC78) * (AY78 * (1 - AY78))</f>
        <v>0.10532728080543191</v>
      </c>
      <c r="CI78" s="142"/>
      <c r="CJ78" s="142">
        <f xml:space="preserve"> (BA78 - BE78) * (BA78 * (1 - BA78))</f>
        <v>-2.5052908092757648E-2</v>
      </c>
      <c r="CK78" s="142"/>
      <c r="CL78" s="15"/>
      <c r="CM78" s="104">
        <f>CM72</f>
        <v>0.5</v>
      </c>
      <c r="CN78" s="104"/>
      <c r="CO78" s="47"/>
      <c r="CP78" s="131">
        <f t="shared" ref="CP78" si="722">G78-CM78*BN78</f>
        <v>0.14954145877385985</v>
      </c>
      <c r="CQ78" s="131"/>
      <c r="CR78" s="131">
        <f t="shared" ref="CR78" si="723">I78-CM78*BP78</f>
        <v>0.19874756349821723</v>
      </c>
      <c r="CS78" s="131"/>
      <c r="CT78" s="131">
        <f t="shared" ref="CT78" si="724">K78-CM78*BR78</f>
        <v>0.24908291754771963</v>
      </c>
      <c r="CU78" s="131"/>
      <c r="CV78" s="131">
        <f t="shared" ref="CV78" si="725">M78-CM78*BT78</f>
        <v>0.29749512699643443</v>
      </c>
      <c r="CW78" s="131"/>
      <c r="CX78" s="131">
        <f t="shared" ref="CX78" si="726">O78-CM78*BV78</f>
        <v>0.34082917547719649</v>
      </c>
      <c r="CY78" s="131"/>
      <c r="CZ78" s="131">
        <f t="shared" ref="CZ78" si="727">W78-CM78*BX78</f>
        <v>0.32495126996434309</v>
      </c>
      <c r="DA78" s="131"/>
      <c r="DB78" s="131">
        <f t="shared" ref="DB78" si="728">AE78-CM78*BZ78</f>
        <v>-0.11191958096305787</v>
      </c>
      <c r="DC78" s="131"/>
      <c r="DD78" s="131">
        <f t="shared" ref="DD78" si="729">AG78-CM78*CB78</f>
        <v>0.57118687263534462</v>
      </c>
      <c r="DE78" s="131"/>
      <c r="DF78" s="131">
        <f t="shared" ref="DF78" si="730">AI78-CM78*CD78</f>
        <v>-1.1957112229241541E-2</v>
      </c>
      <c r="DG78" s="131"/>
      <c r="DH78" s="131">
        <f t="shared" ref="DH78" si="731">AK78-CM78*CF78</f>
        <v>0.67121040706390867</v>
      </c>
      <c r="DI78" s="131"/>
      <c r="DJ78" s="131">
        <f t="shared" ref="DJ78" si="732">AM78-CM78*CH78</f>
        <v>-0.26580548065242032</v>
      </c>
      <c r="DK78" s="131"/>
      <c r="DL78" s="131">
        <f t="shared" ref="DL78" si="733">AS78-CM78*CJ78</f>
        <v>0.80491981226377518</v>
      </c>
      <c r="DM78" s="131"/>
    </row>
    <row r="79" spans="1:117" s="13" customFormat="1" ht="15" thickBot="1" x14ac:dyDescent="0.4">
      <c r="A79" s="93"/>
      <c r="B79" s="14" t="s">
        <v>216</v>
      </c>
      <c r="C79" s="120">
        <f>C78</f>
        <v>0.05</v>
      </c>
      <c r="D79" s="120"/>
      <c r="E79" s="120">
        <f>E78</f>
        <v>0.1</v>
      </c>
      <c r="F79" s="120"/>
      <c r="G79" s="131">
        <f>CP78</f>
        <v>0.14954145877385985</v>
      </c>
      <c r="H79" s="131"/>
      <c r="I79" s="131">
        <f>CR78</f>
        <v>0.19874756349821723</v>
      </c>
      <c r="J79" s="131"/>
      <c r="K79" s="131">
        <f>CT78</f>
        <v>0.24908291754771963</v>
      </c>
      <c r="L79" s="131"/>
      <c r="M79" s="131">
        <f>CV78</f>
        <v>0.29749512699643443</v>
      </c>
      <c r="N79" s="131"/>
      <c r="O79" s="131">
        <f>CX78</f>
        <v>0.34082917547719649</v>
      </c>
      <c r="P79" s="131"/>
      <c r="Q79" s="122">
        <f>C79*G79+E79*K79+O79</f>
        <v>0.37321454017066147</v>
      </c>
      <c r="R79" s="122"/>
      <c r="S79" s="122">
        <f t="shared" si="702"/>
        <v>0.59223549570385137</v>
      </c>
      <c r="T79" s="122"/>
      <c r="U79" s="122">
        <f t="shared" si="703"/>
        <v>0.59223549570385137</v>
      </c>
      <c r="V79" s="122"/>
      <c r="W79" s="131">
        <f>CZ78</f>
        <v>0.32495126996434309</v>
      </c>
      <c r="X79" s="131"/>
      <c r="Y79" s="122">
        <f t="shared" si="704"/>
        <v>0.36463816083889738</v>
      </c>
      <c r="Z79" s="122"/>
      <c r="AA79" s="122">
        <f t="shared" si="705"/>
        <v>0.59016273650198847</v>
      </c>
      <c r="AB79" s="122"/>
      <c r="AC79" s="122">
        <f t="shared" si="706"/>
        <v>0.59016273650198847</v>
      </c>
      <c r="AD79" s="122"/>
      <c r="AE79" s="131">
        <f>DB78</f>
        <v>-0.11191958096305787</v>
      </c>
      <c r="AF79" s="131"/>
      <c r="AG79" s="131">
        <f>DD78</f>
        <v>0.57118687263534462</v>
      </c>
      <c r="AH79" s="131"/>
      <c r="AI79" s="131">
        <f>DF78</f>
        <v>-1.1957112229241541E-2</v>
      </c>
      <c r="AJ79" s="131"/>
      <c r="AK79" s="131">
        <f>DH78</f>
        <v>0.67121040706390867</v>
      </c>
      <c r="AL79" s="131"/>
      <c r="AM79" s="131">
        <f>DJ78</f>
        <v>-0.26580548065242032</v>
      </c>
      <c r="AN79" s="131"/>
      <c r="AO79" s="122">
        <f t="shared" si="707"/>
        <v>-0.33914487123691484</v>
      </c>
      <c r="AP79" s="122"/>
      <c r="AQ79" s="122">
        <f t="shared" si="708"/>
        <v>0.41601721300796363</v>
      </c>
      <c r="AR79" s="122"/>
      <c r="AS79" s="131">
        <f>DL78</f>
        <v>0.80491981226377518</v>
      </c>
      <c r="AT79" s="131"/>
      <c r="AU79" s="122">
        <f>U79*AG79+AC79*AK79+AS79</f>
        <v>1.5393203235199511</v>
      </c>
      <c r="AV79" s="122"/>
      <c r="AW79" s="122">
        <f t="shared" si="709"/>
        <v>0.82336589853914133</v>
      </c>
      <c r="AX79" s="122"/>
      <c r="AY79" s="122">
        <f t="shared" si="710"/>
        <v>0.41601721300796363</v>
      </c>
      <c r="AZ79" s="122"/>
      <c r="BA79" s="122">
        <f>AW79</f>
        <v>0.82336589853914133</v>
      </c>
      <c r="BB79" s="122"/>
      <c r="BC79" s="120">
        <f>BC78</f>
        <v>0.01</v>
      </c>
      <c r="BD79" s="120"/>
      <c r="BE79" s="120">
        <f>BE78</f>
        <v>0.99</v>
      </c>
      <c r="BF79" s="120"/>
      <c r="BG79" s="136">
        <f>(1/2)*(AY79-BC79)^2</f>
        <v>8.2424988629377055E-2</v>
      </c>
      <c r="BH79" s="137"/>
      <c r="BI79" s="136">
        <f t="shared" si="711"/>
        <v>1.3883461884833869E-2</v>
      </c>
      <c r="BJ79" s="137"/>
      <c r="BK79" s="136">
        <f t="shared" si="712"/>
        <v>9.6308450514210928E-2</v>
      </c>
      <c r="BL79" s="137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47"/>
      <c r="CN79" s="47"/>
      <c r="CO79" s="47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5"/>
      <c r="DJ79" s="15"/>
      <c r="DK79" s="15"/>
      <c r="DL79" s="15"/>
      <c r="DM79" s="15"/>
    </row>
    <row r="80" spans="1:117" s="13" customFormat="1" x14ac:dyDescent="0.35">
      <c r="A80" s="93"/>
      <c r="B80" s="14" t="s">
        <v>217</v>
      </c>
      <c r="BG80" s="143" t="str">
        <f>IF(BG79&lt;BG76,"OUI, ça a baissé","NON, ça n'a pas baissé")</f>
        <v>OUI, ça a baissé</v>
      </c>
      <c r="BH80" s="143"/>
      <c r="BI80" s="143" t="str">
        <f>IF(BI79&lt;BI76,"OUI, ça a baissé","NON, ça n'a pas baissé")</f>
        <v>OUI, ça a baissé</v>
      </c>
      <c r="BJ80" s="143"/>
      <c r="BK80" s="143" t="str">
        <f>IF(BK79&lt;BK76,"OUI, ça a baissé","NON, ça n'a pas baissé")</f>
        <v>OUI, ça a baissé</v>
      </c>
      <c r="BL80" s="143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47"/>
      <c r="CN80" s="47"/>
      <c r="CO80" s="47"/>
      <c r="CP80" s="15"/>
      <c r="CQ80" s="15"/>
      <c r="CR80" s="15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</row>
    <row r="81" spans="1:117" s="13" customFormat="1" ht="15" thickBot="1" x14ac:dyDescent="0.4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47"/>
      <c r="CN81" s="47"/>
      <c r="CO81" s="47"/>
      <c r="CP81" s="15"/>
      <c r="CQ81" s="15"/>
      <c r="CR81" s="15"/>
      <c r="CS81" s="15"/>
      <c r="CT81" s="15"/>
      <c r="CU81" s="15"/>
      <c r="CV81" s="15"/>
      <c r="CW81" s="15"/>
      <c r="CX81" s="15"/>
      <c r="CY81" s="15"/>
      <c r="CZ81" s="15"/>
      <c r="DA81" s="15"/>
      <c r="DB81" s="15"/>
      <c r="DC81" s="15"/>
      <c r="DD81" s="15"/>
      <c r="DE81" s="15"/>
      <c r="DF81" s="15"/>
      <c r="DG81" s="15"/>
      <c r="DH81" s="15"/>
      <c r="DI81" s="15"/>
      <c r="DJ81" s="15"/>
      <c r="DK81" s="15"/>
      <c r="DL81" s="15"/>
      <c r="DM81" s="15"/>
    </row>
    <row r="82" spans="1:117" s="13" customFormat="1" ht="15" thickBot="1" x14ac:dyDescent="0.4">
      <c r="A82" s="93" t="s">
        <v>132</v>
      </c>
      <c r="B82" s="14" t="s">
        <v>213</v>
      </c>
      <c r="C82" s="120">
        <f>C79</f>
        <v>0.05</v>
      </c>
      <c r="D82" s="120"/>
      <c r="E82" s="120">
        <f>E79</f>
        <v>0.1</v>
      </c>
      <c r="F82" s="120"/>
      <c r="G82" s="121">
        <f>G79</f>
        <v>0.14954145877385985</v>
      </c>
      <c r="H82" s="121"/>
      <c r="I82" s="121">
        <f>I79</f>
        <v>0.19874756349821723</v>
      </c>
      <c r="J82" s="121"/>
      <c r="K82" s="121">
        <f>K79</f>
        <v>0.24908291754771963</v>
      </c>
      <c r="L82" s="121"/>
      <c r="M82" s="121">
        <f>M79</f>
        <v>0.29749512699643443</v>
      </c>
      <c r="N82" s="121"/>
      <c r="O82" s="121">
        <f>O79</f>
        <v>0.34082917547719649</v>
      </c>
      <c r="P82" s="121"/>
      <c r="Q82" s="122">
        <f>C82*G82+E82*K82+O82</f>
        <v>0.37321454017066147</v>
      </c>
      <c r="R82" s="122"/>
      <c r="S82" s="122">
        <f t="shared" ref="S82" si="734">1/(1+EXP(-Q82))</f>
        <v>0.59223549570385137</v>
      </c>
      <c r="T82" s="122"/>
      <c r="U82" s="122">
        <f t="shared" ref="U82" si="735">S82</f>
        <v>0.59223549570385137</v>
      </c>
      <c r="V82" s="122"/>
      <c r="W82" s="121">
        <f>W79</f>
        <v>0.32495126996434309</v>
      </c>
      <c r="X82" s="121"/>
      <c r="Y82" s="122">
        <f t="shared" ref="Y82" si="736">C82*I82+E82*M82+W82</f>
        <v>0.36463816083889738</v>
      </c>
      <c r="Z82" s="122"/>
      <c r="AA82" s="122">
        <f t="shared" ref="AA82" si="737">1/(1+EXP(-Y82))</f>
        <v>0.59016273650198847</v>
      </c>
      <c r="AB82" s="122"/>
      <c r="AC82" s="122">
        <f t="shared" ref="AC82" si="738">AA82</f>
        <v>0.59016273650198847</v>
      </c>
      <c r="AD82" s="122"/>
      <c r="AE82" s="121">
        <f>AE79</f>
        <v>-0.11191958096305787</v>
      </c>
      <c r="AF82" s="121"/>
      <c r="AG82" s="121">
        <f>AG79</f>
        <v>0.57118687263534462</v>
      </c>
      <c r="AH82" s="121"/>
      <c r="AI82" s="121">
        <f>AI79</f>
        <v>-1.1957112229241541E-2</v>
      </c>
      <c r="AJ82" s="121"/>
      <c r="AK82" s="121">
        <f>AK79</f>
        <v>0.67121040706390867</v>
      </c>
      <c r="AL82" s="121"/>
      <c r="AM82" s="121">
        <f>AM79</f>
        <v>-0.26580548065242032</v>
      </c>
      <c r="AN82" s="121"/>
      <c r="AO82" s="122">
        <f t="shared" ref="AO82" si="739">U82*AE82+AC82*AI82+AM82</f>
        <v>-0.33914487123691484</v>
      </c>
      <c r="AP82" s="122"/>
      <c r="AQ82" s="122">
        <f t="shared" ref="AQ82" si="740">1/(1+EXP(-AO82))</f>
        <v>0.41601721300796363</v>
      </c>
      <c r="AR82" s="122"/>
      <c r="AS82" s="121">
        <f>AS79</f>
        <v>0.80491981226377518</v>
      </c>
      <c r="AT82" s="121"/>
      <c r="AU82" s="122">
        <f>U82*AG82+AC82*AK82+AS82</f>
        <v>1.5393203235199511</v>
      </c>
      <c r="AV82" s="122"/>
      <c r="AW82" s="122">
        <f t="shared" ref="AW82" si="741">1/(1+EXP(-AU82))</f>
        <v>0.82336589853914133</v>
      </c>
      <c r="AX82" s="122"/>
      <c r="AY82" s="122">
        <f t="shared" ref="AY82" si="742">AQ82</f>
        <v>0.41601721300796363</v>
      </c>
      <c r="AZ82" s="122"/>
      <c r="BA82" s="122">
        <f t="shared" ref="BA82" si="743">AW82</f>
        <v>0.82336589853914133</v>
      </c>
      <c r="BB82" s="122"/>
      <c r="BC82" s="120">
        <f>BC79</f>
        <v>0.01</v>
      </c>
      <c r="BD82" s="120"/>
      <c r="BE82" s="120">
        <f>BE79</f>
        <v>0.99</v>
      </c>
      <c r="BF82" s="120"/>
      <c r="BG82" s="136">
        <f>(1/2)*(AY82-BC82)^2</f>
        <v>8.2424988629377055E-2</v>
      </c>
      <c r="BH82" s="137"/>
      <c r="BI82" s="136">
        <f t="shared" ref="BI82" si="744">(1/2)*(BA82-BE82)^2</f>
        <v>1.3883461884833869E-2</v>
      </c>
      <c r="BJ82" s="137"/>
      <c r="BK82" s="136">
        <f t="shared" ref="BK82" si="745">BG82+BI82</f>
        <v>9.6308450514210928E-2</v>
      </c>
      <c r="BL82" s="137"/>
      <c r="BN82" s="131">
        <f t="shared" ref="BN82" si="746" xml:space="preserve"> ( ((AY82 - BC82)*(AY82)*(1-AY82)*AE82) + ((BA82 - BE82)*(BA82)*(1-BA82)*AG82) ) * ( ((U82)*(1-U82)) ) * ( C82 )</f>
        <v>-3.0044286108492281E-4</v>
      </c>
      <c r="BO82" s="131"/>
      <c r="BP82" s="131">
        <f t="shared" ref="BP82" si="747" xml:space="preserve"> ( ((AY82 - BC82)*(AY82)*(1-AY82)*AI82) + ((BA82 - BE82)*(BA82)*(1-BA82)*AK82) ) * ( ((AC82)*(1-AC82)) ) * ( C82 )</f>
        <v>-2.1098140705428774E-4</v>
      </c>
      <c r="BQ82" s="131"/>
      <c r="BR82" s="131">
        <f t="shared" ref="BR82" si="748" xml:space="preserve"> ( ((AY82 - BC82)*(AY82)*(1-AY82)*AE82) + ((BA82 - BE82)*(BA82)*(1-BA82)*AG82) ) * ( ((U82)*(1-U82)) ) * ( E82 )</f>
        <v>-6.0088572216984563E-4</v>
      </c>
      <c r="BS82" s="131"/>
      <c r="BT82" s="131">
        <f t="shared" ref="BT82" si="749" xml:space="preserve"> ( ((AY82 - BC82)*(AY82)*(1-AY82)*AI82) + ((BA82 - BE82)*(BA82)*(1-BA82)*AK82) ) * ( ((AC82)*(1-AC82)) ) * ( E82 )</f>
        <v>-4.2196281410857548E-4</v>
      </c>
      <c r="BU82" s="131"/>
      <c r="BV82" s="131">
        <f t="shared" ref="BV82" si="750" xml:space="preserve"> ( ((AY82 - BC82)*(AY82)*(1-AY82)*AE82) + ((BA82 - BE82)*(BA82)*(1-BA82)*AG82) ) * ( ((S82)*(1-S82)) )</f>
        <v>-6.0088572216984559E-3</v>
      </c>
      <c r="BW82" s="131"/>
      <c r="BX82" s="131">
        <f t="shared" ref="BX82" si="751" xml:space="preserve"> ( ((AY82 - BC82)*(AY82)*(1-AY82)*AI82) + ((BA82 - BE82)*(BA82)*(1-BA82)*AK82) ) * ( ((AC82)*(1-AC82)) )</f>
        <v>-4.2196281410857546E-3</v>
      </c>
      <c r="BY82" s="131"/>
      <c r="BZ82" s="131">
        <f xml:space="preserve"> (AY82 - BC82) * (AY82 * (1 - AY82)) * U82</f>
        <v>5.8418476358654846E-2</v>
      </c>
      <c r="CA82" s="131"/>
      <c r="CB82" s="131">
        <f t="shared" ref="CB82" si="752" xml:space="preserve"> (BA82 - BE82) * (BA82 * (1 - BA82)) * U82</f>
        <v>-1.4352440216067136E-2</v>
      </c>
      <c r="CC82" s="131"/>
      <c r="CD82" s="131">
        <f t="shared" ref="CD82" si="753" xml:space="preserve"> (AY82 - BC82) * (AY82 * (1 - AY82)) * AC82</f>
        <v>5.8214018106304902E-2</v>
      </c>
      <c r="CE82" s="131"/>
      <c r="CF82" s="131">
        <f t="shared" ref="CF82" si="754" xml:space="preserve"> (BA82 - BE82) * (BA82 * (1 - BA82)) * AC82</f>
        <v>-1.4302208251345594E-2</v>
      </c>
      <c r="CG82" s="131"/>
      <c r="CH82" s="131">
        <f xml:space="preserve"> (AY82 - BC82) * (AY82 * (1 - AY82))</f>
        <v>9.8640619791332346E-2</v>
      </c>
      <c r="CI82" s="131"/>
      <c r="CJ82" s="131">
        <f xml:space="preserve"> (BA82 - BE82) * (BA82 * (1 - BA82))</f>
        <v>-2.4234346506046143E-2</v>
      </c>
      <c r="CK82" s="131"/>
      <c r="CL82" s="15"/>
      <c r="CM82" s="47"/>
      <c r="CN82" s="47"/>
      <c r="CO82" s="47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</row>
    <row r="83" spans="1:117" s="13" customFormat="1" x14ac:dyDescent="0.35">
      <c r="A83" s="93"/>
      <c r="B83" s="14" t="s">
        <v>215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N83" s="132" t="str">
        <f>IF(BN82&lt;0.000001,"PROCHE DE 0","PAS PROCHE DE 0")</f>
        <v>PROCHE DE 0</v>
      </c>
      <c r="BO83" s="132"/>
      <c r="BP83" s="132" t="str">
        <f>IF(BP82&lt;0.000001,"PROCHE DE 0","PAS PROCHE DE 0")</f>
        <v>PROCHE DE 0</v>
      </c>
      <c r="BQ83" s="132"/>
      <c r="BR83" s="132" t="str">
        <f>IF(BR82&lt;0.000001,"PROCHE DE 0","PAS PROCHE DE 0")</f>
        <v>PROCHE DE 0</v>
      </c>
      <c r="BS83" s="132"/>
      <c r="BT83" s="132" t="str">
        <f>IF(BT82&lt;0.000001,"PROCHE DE 0","PAS PROCHE DE 0")</f>
        <v>PROCHE DE 0</v>
      </c>
      <c r="BU83" s="132"/>
      <c r="BV83" s="132" t="str">
        <f>IF(BV82&lt;0.000001,"PROCHE DE 0","PAS PROCHE DE 0")</f>
        <v>PROCHE DE 0</v>
      </c>
      <c r="BW83" s="132"/>
      <c r="BX83" s="132" t="str">
        <f>IF(BX82&lt;0.000001,"PROCHE DE 0","PAS PROCHE DE 0")</f>
        <v>PROCHE DE 0</v>
      </c>
      <c r="BY83" s="132"/>
      <c r="BZ83" s="132" t="str">
        <f>IF(BZ82&lt;0.000001,"PROCHE DE 0","PAS PROCHE DE 0")</f>
        <v>PAS PROCHE DE 0</v>
      </c>
      <c r="CA83" s="132"/>
      <c r="CB83" s="132" t="str">
        <f>IF(CB82&lt;0.000001,"PROCHE DE 0","PAS PROCHE DE 0")</f>
        <v>PROCHE DE 0</v>
      </c>
      <c r="CC83" s="132"/>
      <c r="CD83" s="132" t="str">
        <f>IF(CD82&lt;0.000001,"PROCHE DE 0","PAS PROCHE DE 0")</f>
        <v>PAS PROCHE DE 0</v>
      </c>
      <c r="CE83" s="132"/>
      <c r="CF83" s="132" t="str">
        <f>IF(CF82&lt;0.000001,"PROCHE DE 0","PAS PROCHE DE 0")</f>
        <v>PROCHE DE 0</v>
      </c>
      <c r="CG83" s="132"/>
      <c r="CH83" s="132" t="str">
        <f>IF(CH82&lt;0.000001,"PROCHE DE 0","PAS PROCHE DE 0")</f>
        <v>PAS PROCHE DE 0</v>
      </c>
      <c r="CI83" s="132"/>
      <c r="CJ83" s="132" t="str">
        <f>IF(CJ82&lt;0.000001,"PROCHE DE 0","PAS PROCHE DE 0")</f>
        <v>PROCHE DE 0</v>
      </c>
      <c r="CK83" s="132"/>
      <c r="CL83" s="15"/>
      <c r="CM83" s="47"/>
      <c r="CN83" s="47"/>
      <c r="CO83" s="47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</row>
    <row r="84" spans="1:117" s="13" customFormat="1" ht="15" thickBot="1" x14ac:dyDescent="0.4">
      <c r="A84" s="93"/>
      <c r="B84" s="14" t="s">
        <v>214</v>
      </c>
      <c r="C84" s="120">
        <f>C82</f>
        <v>0.05</v>
      </c>
      <c r="D84" s="120"/>
      <c r="E84" s="120">
        <f>E82</f>
        <v>0.1</v>
      </c>
      <c r="F84" s="120"/>
      <c r="G84" s="121">
        <f>G82</f>
        <v>0.14954145877385985</v>
      </c>
      <c r="H84" s="121"/>
      <c r="I84" s="121">
        <f>I82</f>
        <v>0.19874756349821723</v>
      </c>
      <c r="J84" s="121"/>
      <c r="K84" s="121">
        <f>K82</f>
        <v>0.24908291754771963</v>
      </c>
      <c r="L84" s="121"/>
      <c r="M84" s="121">
        <f>M82</f>
        <v>0.29749512699643443</v>
      </c>
      <c r="N84" s="121"/>
      <c r="O84" s="121">
        <f>O82</f>
        <v>0.34082917547719649</v>
      </c>
      <c r="P84" s="121"/>
      <c r="Q84" s="122">
        <f>C84*G84+E84*K84+O84</f>
        <v>0.37321454017066147</v>
      </c>
      <c r="R84" s="122"/>
      <c r="S84" s="122">
        <f t="shared" ref="S84:S85" si="755">1/(1+EXP(-Q84))</f>
        <v>0.59223549570385137</v>
      </c>
      <c r="T84" s="122"/>
      <c r="U84" s="122">
        <f t="shared" ref="U84:U85" si="756">S84</f>
        <v>0.59223549570385137</v>
      </c>
      <c r="V84" s="122"/>
      <c r="W84" s="121">
        <f>W82</f>
        <v>0.32495126996434309</v>
      </c>
      <c r="X84" s="121"/>
      <c r="Y84" s="122">
        <f t="shared" ref="Y84:Y85" si="757">C84*I84+E84*M84+W84</f>
        <v>0.36463816083889738</v>
      </c>
      <c r="Z84" s="122"/>
      <c r="AA84" s="122">
        <f t="shared" ref="AA84:AA85" si="758">1/(1+EXP(-Y84))</f>
        <v>0.59016273650198847</v>
      </c>
      <c r="AB84" s="122"/>
      <c r="AC84" s="122">
        <f t="shared" ref="AC84:AC85" si="759">AA84</f>
        <v>0.59016273650198847</v>
      </c>
      <c r="AD84" s="122"/>
      <c r="AE84" s="121">
        <f>AE82</f>
        <v>-0.11191958096305787</v>
      </c>
      <c r="AF84" s="121"/>
      <c r="AG84" s="121">
        <f>AG82</f>
        <v>0.57118687263534462</v>
      </c>
      <c r="AH84" s="121"/>
      <c r="AI84" s="121">
        <f>AI82</f>
        <v>-1.1957112229241541E-2</v>
      </c>
      <c r="AJ84" s="121"/>
      <c r="AK84" s="121">
        <f>AK82</f>
        <v>0.67121040706390867</v>
      </c>
      <c r="AL84" s="121"/>
      <c r="AM84" s="121">
        <f>AM82</f>
        <v>-0.26580548065242032</v>
      </c>
      <c r="AN84" s="121"/>
      <c r="AO84" s="122">
        <f t="shared" ref="AO84:AO85" si="760">U84*AE84+AC84*AI84+AM84</f>
        <v>-0.33914487123691484</v>
      </c>
      <c r="AP84" s="122"/>
      <c r="AQ84" s="122">
        <f t="shared" ref="AQ84:AQ85" si="761">1/(1+EXP(-AO84))</f>
        <v>0.41601721300796363</v>
      </c>
      <c r="AR84" s="122"/>
      <c r="AS84" s="121">
        <f>AS82</f>
        <v>0.80491981226377518</v>
      </c>
      <c r="AT84" s="121"/>
      <c r="AU84" s="122">
        <f>U84*AG84+AC84*AK84+AS84</f>
        <v>1.5393203235199511</v>
      </c>
      <c r="AV84" s="122"/>
      <c r="AW84" s="122">
        <f t="shared" ref="AW84:AW85" si="762">1/(1+EXP(-AU84))</f>
        <v>0.82336589853914133</v>
      </c>
      <c r="AX84" s="122"/>
      <c r="AY84" s="122">
        <f t="shared" ref="AY84:AY85" si="763">AQ84</f>
        <v>0.41601721300796363</v>
      </c>
      <c r="AZ84" s="122"/>
      <c r="BA84" s="122">
        <f>AW84</f>
        <v>0.82336589853914133</v>
      </c>
      <c r="BB84" s="122"/>
      <c r="BC84" s="120">
        <f>BC82</f>
        <v>0.01</v>
      </c>
      <c r="BD84" s="120"/>
      <c r="BE84" s="120">
        <f>BE82</f>
        <v>0.99</v>
      </c>
      <c r="BF84" s="120"/>
      <c r="BG84" s="122">
        <f>(1/2)*(AY84-BC84)^2</f>
        <v>8.2424988629377055E-2</v>
      </c>
      <c r="BH84" s="122"/>
      <c r="BI84" s="122">
        <f t="shared" ref="BI84:BI85" si="764">(1/2)*(BA84-BE84)^2</f>
        <v>1.3883461884833869E-2</v>
      </c>
      <c r="BJ84" s="122"/>
      <c r="BK84" s="122">
        <f t="shared" ref="BK84:BK85" si="765">BG84+BI84</f>
        <v>9.6308450514210928E-2</v>
      </c>
      <c r="BL84" s="122"/>
      <c r="BN84" s="142">
        <f t="shared" ref="BN84" si="766" xml:space="preserve"> ( ((AY84 - BC84)*(AY84)*(1-AY84)*AE84) + ((BA84 - BE84)*(BA84)*(1-BA84)*AG84) ) * ( ((U84)*(1-U84)) ) * ( C84 )</f>
        <v>-3.0044286108492281E-4</v>
      </c>
      <c r="BO84" s="142"/>
      <c r="BP84" s="142">
        <f t="shared" ref="BP84" si="767" xml:space="preserve"> ( ((AY84 - BC84)*(AY84)*(1-AY84)*AI84) + ((BA84 - BE84)*(BA84)*(1-BA84)*AK84) ) * ( ((AC84)*(1-AC84)) ) * ( C84 )</f>
        <v>-2.1098140705428774E-4</v>
      </c>
      <c r="BQ84" s="142"/>
      <c r="BR84" s="142">
        <f t="shared" ref="BR84" si="768" xml:space="preserve"> ( ((AY84 - BC84)*(AY84)*(1-AY84)*AE84) + ((BA84 - BE84)*(BA84)*(1-BA84)*AG84) ) * ( ((U84)*(1-U84)) ) * ( E84 )</f>
        <v>-6.0088572216984563E-4</v>
      </c>
      <c r="BS84" s="142"/>
      <c r="BT84" s="142">
        <f t="shared" ref="BT84" si="769" xml:space="preserve"> ( ((AY84 - BC84)*(AY84)*(1-AY84)*AI84) + ((BA84 - BE84)*(BA84)*(1-BA84)*AK84) ) * ( ((AC84)*(1-AC84)) ) * ( E84 )</f>
        <v>-4.2196281410857548E-4</v>
      </c>
      <c r="BU84" s="142"/>
      <c r="BV84" s="142">
        <f t="shared" ref="BV84" si="770" xml:space="preserve"> ( ((AY84 - BC84)*(AY84)*(1-AY84)*AE84) + ((BA84 - BE84)*(BA84)*(1-BA84)*AG84) ) * ( ((S84)*(1-S84)) )</f>
        <v>-6.0088572216984559E-3</v>
      </c>
      <c r="BW84" s="142"/>
      <c r="BX84" s="142">
        <f t="shared" ref="BX84" si="771" xml:space="preserve"> ( ((AY84 - BC84)*(AY84)*(1-AY84)*AI84) + ((BA84 - BE84)*(BA84)*(1-BA84)*AK84) ) * ( ((AC84)*(1-AC84)) )</f>
        <v>-4.2196281410857546E-3</v>
      </c>
      <c r="BY84" s="142"/>
      <c r="BZ84" s="142">
        <f xml:space="preserve"> (AY84 - BC84) * (AY84 * (1 - AY84)) * U84</f>
        <v>5.8418476358654846E-2</v>
      </c>
      <c r="CA84" s="142"/>
      <c r="CB84" s="142">
        <f t="shared" ref="CB84" si="772" xml:space="preserve"> (BA84 - BE84) * (BA84 * (1 - BA84)) * U84</f>
        <v>-1.4352440216067136E-2</v>
      </c>
      <c r="CC84" s="142"/>
      <c r="CD84" s="142">
        <f t="shared" ref="CD84" si="773" xml:space="preserve"> (AY84 - BC84) * (AY84 * (1 - AY84)) * AC84</f>
        <v>5.8214018106304902E-2</v>
      </c>
      <c r="CE84" s="142"/>
      <c r="CF84" s="142">
        <f t="shared" ref="CF84" si="774" xml:space="preserve"> (BA84 - BE84) * (BA84 * (1 - BA84)) * AC84</f>
        <v>-1.4302208251345594E-2</v>
      </c>
      <c r="CG84" s="142"/>
      <c r="CH84" s="142">
        <f xml:space="preserve"> (AY84 - BC84) * (AY84 * (1 - AY84))</f>
        <v>9.8640619791332346E-2</v>
      </c>
      <c r="CI84" s="142"/>
      <c r="CJ84" s="142">
        <f xml:space="preserve"> (BA84 - BE84) * (BA84 * (1 - BA84))</f>
        <v>-2.4234346506046143E-2</v>
      </c>
      <c r="CK84" s="142"/>
      <c r="CL84" s="15"/>
      <c r="CM84" s="104">
        <f>CM78</f>
        <v>0.5</v>
      </c>
      <c r="CN84" s="104"/>
      <c r="CO84" s="47"/>
      <c r="CP84" s="131">
        <f t="shared" ref="CP84" si="775">G84-CM84*BN84</f>
        <v>0.14969168020440232</v>
      </c>
      <c r="CQ84" s="131"/>
      <c r="CR84" s="131">
        <f t="shared" ref="CR84" si="776">I84-CM84*BP84</f>
        <v>0.19885305420174437</v>
      </c>
      <c r="CS84" s="131"/>
      <c r="CT84" s="131">
        <f t="shared" ref="CT84" si="777">K84-CM84*BR84</f>
        <v>0.24938336040880454</v>
      </c>
      <c r="CU84" s="131"/>
      <c r="CV84" s="131">
        <f t="shared" ref="CV84" si="778">M84-CM84*BT84</f>
        <v>0.29770610840348871</v>
      </c>
      <c r="CW84" s="131"/>
      <c r="CX84" s="131">
        <f t="shared" ref="CX84" si="779">O84-CM84*BV84</f>
        <v>0.3438336040880457</v>
      </c>
      <c r="CY84" s="131"/>
      <c r="CZ84" s="131">
        <f t="shared" ref="CZ84" si="780">W84-CM84*BX84</f>
        <v>0.32706108403488598</v>
      </c>
      <c r="DA84" s="131"/>
      <c r="DB84" s="131">
        <f t="shared" ref="DB84" si="781">AE84-CM84*BZ84</f>
        <v>-0.14112881914238529</v>
      </c>
      <c r="DC84" s="131"/>
      <c r="DD84" s="131">
        <f t="shared" ref="DD84" si="782">AG84-CM84*CB84</f>
        <v>0.57836309274337816</v>
      </c>
      <c r="DE84" s="131"/>
      <c r="DF84" s="131">
        <f t="shared" ref="DF84" si="783">AI84-CM84*CD84</f>
        <v>-4.1064121282393992E-2</v>
      </c>
      <c r="DG84" s="131"/>
      <c r="DH84" s="131">
        <f t="shared" ref="DH84" si="784">AK84-CM84*CF84</f>
        <v>0.67836151118958143</v>
      </c>
      <c r="DI84" s="131"/>
      <c r="DJ84" s="131">
        <f t="shared" ref="DJ84" si="785">AM84-CM84*CH84</f>
        <v>-0.31512579054808648</v>
      </c>
      <c r="DK84" s="131"/>
      <c r="DL84" s="131">
        <f t="shared" ref="DL84" si="786">AS84-CM84*CJ84</f>
        <v>0.81703698551679826</v>
      </c>
      <c r="DM84" s="131"/>
    </row>
    <row r="85" spans="1:117" s="13" customFormat="1" ht="15" thickBot="1" x14ac:dyDescent="0.4">
      <c r="A85" s="93"/>
      <c r="B85" s="14" t="s">
        <v>216</v>
      </c>
      <c r="C85" s="120">
        <f>C84</f>
        <v>0.05</v>
      </c>
      <c r="D85" s="120"/>
      <c r="E85" s="120">
        <f>E84</f>
        <v>0.1</v>
      </c>
      <c r="F85" s="120"/>
      <c r="G85" s="131">
        <f>CP84</f>
        <v>0.14969168020440232</v>
      </c>
      <c r="H85" s="131"/>
      <c r="I85" s="131">
        <f>CR84</f>
        <v>0.19885305420174437</v>
      </c>
      <c r="J85" s="131"/>
      <c r="K85" s="131">
        <f>CT84</f>
        <v>0.24938336040880454</v>
      </c>
      <c r="L85" s="131"/>
      <c r="M85" s="131">
        <f>CV84</f>
        <v>0.29770610840348871</v>
      </c>
      <c r="N85" s="131"/>
      <c r="O85" s="131">
        <f>CX84</f>
        <v>0.3438336040880457</v>
      </c>
      <c r="P85" s="131"/>
      <c r="Q85" s="122">
        <f>C85*G85+E85*K85+O85</f>
        <v>0.37625652413914629</v>
      </c>
      <c r="R85" s="122"/>
      <c r="S85" s="122">
        <f t="shared" si="755"/>
        <v>0.59296990573582531</v>
      </c>
      <c r="T85" s="122"/>
      <c r="U85" s="122">
        <f t="shared" si="756"/>
        <v>0.59296990573582531</v>
      </c>
      <c r="V85" s="122"/>
      <c r="W85" s="131">
        <f>CZ84</f>
        <v>0.32706108403488598</v>
      </c>
      <c r="X85" s="131"/>
      <c r="Y85" s="122">
        <f t="shared" si="757"/>
        <v>0.36677434758532207</v>
      </c>
      <c r="Z85" s="122"/>
      <c r="AA85" s="122">
        <f t="shared" si="758"/>
        <v>0.59067931775268834</v>
      </c>
      <c r="AB85" s="122"/>
      <c r="AC85" s="122">
        <f t="shared" si="759"/>
        <v>0.59067931775268834</v>
      </c>
      <c r="AD85" s="122"/>
      <c r="AE85" s="131">
        <f>DB84</f>
        <v>-0.14112881914238529</v>
      </c>
      <c r="AF85" s="131"/>
      <c r="AG85" s="131">
        <f>DD84</f>
        <v>0.57836309274337816</v>
      </c>
      <c r="AH85" s="131"/>
      <c r="AI85" s="131">
        <f>DF84</f>
        <v>-4.1064121282393992E-2</v>
      </c>
      <c r="AJ85" s="131"/>
      <c r="AK85" s="131">
        <f>DH84</f>
        <v>0.67836151118958143</v>
      </c>
      <c r="AL85" s="131"/>
      <c r="AM85" s="131">
        <f>DJ84</f>
        <v>-0.31512579054808648</v>
      </c>
      <c r="AN85" s="131"/>
      <c r="AO85" s="122">
        <f t="shared" si="760"/>
        <v>-0.42306666027475315</v>
      </c>
      <c r="AP85" s="122"/>
      <c r="AQ85" s="122">
        <f t="shared" si="761"/>
        <v>0.39578315864469765</v>
      </c>
      <c r="AR85" s="122"/>
      <c r="AS85" s="131">
        <f>DL84</f>
        <v>0.81703698551679826</v>
      </c>
      <c r="AT85" s="131"/>
      <c r="AU85" s="122">
        <f>U85*AG85+AC85*AK85+AS85</f>
        <v>1.5606830087210641</v>
      </c>
      <c r="AV85" s="122"/>
      <c r="AW85" s="122">
        <f t="shared" si="762"/>
        <v>0.8264513384404143</v>
      </c>
      <c r="AX85" s="122"/>
      <c r="AY85" s="122">
        <f t="shared" si="763"/>
        <v>0.39578315864469765</v>
      </c>
      <c r="AZ85" s="122"/>
      <c r="BA85" s="122">
        <f>AW85</f>
        <v>0.8264513384404143</v>
      </c>
      <c r="BB85" s="122"/>
      <c r="BC85" s="120">
        <f>BC84</f>
        <v>0.01</v>
      </c>
      <c r="BD85" s="120"/>
      <c r="BE85" s="120">
        <f>BE84</f>
        <v>0.99</v>
      </c>
      <c r="BF85" s="120"/>
      <c r="BG85" s="136">
        <f>(1/2)*(AY85-BC85)^2</f>
        <v>7.4414322746939973E-2</v>
      </c>
      <c r="BH85" s="137"/>
      <c r="BI85" s="136">
        <f t="shared" si="764"/>
        <v>1.3374082348965952E-2</v>
      </c>
      <c r="BJ85" s="137"/>
      <c r="BK85" s="136">
        <f t="shared" si="765"/>
        <v>8.7788405095905922E-2</v>
      </c>
      <c r="BL85" s="137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47"/>
      <c r="CN85" s="47"/>
      <c r="CO85" s="47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</row>
    <row r="86" spans="1:117" s="13" customFormat="1" x14ac:dyDescent="0.35">
      <c r="A86" s="93"/>
      <c r="B86" s="14" t="s">
        <v>217</v>
      </c>
      <c r="BG86" s="143" t="str">
        <f>IF(BG85&lt;BG82,"OUI, ça a baissé","NON, ça n'a pas baissé")</f>
        <v>OUI, ça a baissé</v>
      </c>
      <c r="BH86" s="143"/>
      <c r="BI86" s="143" t="str">
        <f>IF(BI85&lt;BI82,"OUI, ça a baissé","NON, ça n'a pas baissé")</f>
        <v>OUI, ça a baissé</v>
      </c>
      <c r="BJ86" s="143"/>
      <c r="BK86" s="143" t="str">
        <f>IF(BK85&lt;BK82,"OUI, ça a baissé","NON, ça n'a pas baissé")</f>
        <v>OUI, ça a baissé</v>
      </c>
      <c r="BL86" s="143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47"/>
      <c r="CN86" s="47"/>
      <c r="CO86" s="47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</row>
    <row r="87" spans="1:117" s="13" customFormat="1" ht="15" thickBot="1" x14ac:dyDescent="0.4"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47"/>
      <c r="CN87" s="47"/>
      <c r="CO87" s="47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</row>
    <row r="88" spans="1:117" s="13" customFormat="1" ht="15" thickBot="1" x14ac:dyDescent="0.4">
      <c r="A88" s="93" t="s">
        <v>132</v>
      </c>
      <c r="B88" s="14" t="s">
        <v>213</v>
      </c>
      <c r="C88" s="120">
        <f>C85</f>
        <v>0.05</v>
      </c>
      <c r="D88" s="120"/>
      <c r="E88" s="120">
        <f>E85</f>
        <v>0.1</v>
      </c>
      <c r="F88" s="120"/>
      <c r="G88" s="121">
        <f>G85</f>
        <v>0.14969168020440232</v>
      </c>
      <c r="H88" s="121"/>
      <c r="I88" s="121">
        <f>I85</f>
        <v>0.19885305420174437</v>
      </c>
      <c r="J88" s="121"/>
      <c r="K88" s="121">
        <f>K85</f>
        <v>0.24938336040880454</v>
      </c>
      <c r="L88" s="121"/>
      <c r="M88" s="121">
        <f>M85</f>
        <v>0.29770610840348871</v>
      </c>
      <c r="N88" s="121"/>
      <c r="O88" s="121">
        <f>O85</f>
        <v>0.3438336040880457</v>
      </c>
      <c r="P88" s="121"/>
      <c r="Q88" s="122">
        <f>C88*G88+E88*K88+O88</f>
        <v>0.37625652413914629</v>
      </c>
      <c r="R88" s="122"/>
      <c r="S88" s="122">
        <f t="shared" ref="S88" si="787">1/(1+EXP(-Q88))</f>
        <v>0.59296990573582531</v>
      </c>
      <c r="T88" s="122"/>
      <c r="U88" s="122">
        <f t="shared" ref="U88" si="788">S88</f>
        <v>0.59296990573582531</v>
      </c>
      <c r="V88" s="122"/>
      <c r="W88" s="121">
        <f>W85</f>
        <v>0.32706108403488598</v>
      </c>
      <c r="X88" s="121"/>
      <c r="Y88" s="122">
        <f t="shared" ref="Y88" si="789">C88*I88+E88*M88+W88</f>
        <v>0.36677434758532207</v>
      </c>
      <c r="Z88" s="122"/>
      <c r="AA88" s="122">
        <f t="shared" ref="AA88" si="790">1/(1+EXP(-Y88))</f>
        <v>0.59067931775268834</v>
      </c>
      <c r="AB88" s="122"/>
      <c r="AC88" s="122">
        <f t="shared" ref="AC88" si="791">AA88</f>
        <v>0.59067931775268834</v>
      </c>
      <c r="AD88" s="122"/>
      <c r="AE88" s="121">
        <f>AE85</f>
        <v>-0.14112881914238529</v>
      </c>
      <c r="AF88" s="121"/>
      <c r="AG88" s="121">
        <f>AG85</f>
        <v>0.57836309274337816</v>
      </c>
      <c r="AH88" s="121"/>
      <c r="AI88" s="121">
        <f>AI85</f>
        <v>-4.1064121282393992E-2</v>
      </c>
      <c r="AJ88" s="121"/>
      <c r="AK88" s="121">
        <f>AK85</f>
        <v>0.67836151118958143</v>
      </c>
      <c r="AL88" s="121"/>
      <c r="AM88" s="121">
        <f>AM85</f>
        <v>-0.31512579054808648</v>
      </c>
      <c r="AN88" s="121"/>
      <c r="AO88" s="122">
        <f t="shared" ref="AO88" si="792">U88*AE88+AC88*AI88+AM88</f>
        <v>-0.42306666027475315</v>
      </c>
      <c r="AP88" s="122"/>
      <c r="AQ88" s="122">
        <f t="shared" ref="AQ88" si="793">1/(1+EXP(-AO88))</f>
        <v>0.39578315864469765</v>
      </c>
      <c r="AR88" s="122"/>
      <c r="AS88" s="121">
        <f>AS85</f>
        <v>0.81703698551679826</v>
      </c>
      <c r="AT88" s="121"/>
      <c r="AU88" s="122">
        <f>U88*AG88+AC88*AK88+AS88</f>
        <v>1.5606830087210641</v>
      </c>
      <c r="AV88" s="122"/>
      <c r="AW88" s="122">
        <f t="shared" ref="AW88" si="794">1/(1+EXP(-AU88))</f>
        <v>0.8264513384404143</v>
      </c>
      <c r="AX88" s="122"/>
      <c r="AY88" s="122">
        <f t="shared" ref="AY88" si="795">AQ88</f>
        <v>0.39578315864469765</v>
      </c>
      <c r="AZ88" s="122"/>
      <c r="BA88" s="122">
        <f t="shared" ref="BA88" si="796">AW88</f>
        <v>0.8264513384404143</v>
      </c>
      <c r="BB88" s="122"/>
      <c r="BC88" s="120">
        <f>BC85</f>
        <v>0.01</v>
      </c>
      <c r="BD88" s="120"/>
      <c r="BE88" s="120">
        <f>BE85</f>
        <v>0.99</v>
      </c>
      <c r="BF88" s="120"/>
      <c r="BG88" s="136">
        <f>(1/2)*(AY88-BC88)^2</f>
        <v>7.4414322746939973E-2</v>
      </c>
      <c r="BH88" s="137"/>
      <c r="BI88" s="136">
        <f t="shared" ref="BI88" si="797">(1/2)*(BA88-BE88)^2</f>
        <v>1.3374082348965952E-2</v>
      </c>
      <c r="BJ88" s="137"/>
      <c r="BK88" s="136">
        <f t="shared" ref="BK88" si="798">BG88+BI88</f>
        <v>8.7788405095905922E-2</v>
      </c>
      <c r="BL88" s="137"/>
      <c r="BN88" s="131">
        <f t="shared" ref="BN88" si="799" xml:space="preserve"> ( ((AY88 - BC88)*(AY88)*(1-AY88)*AE88) + ((BA88 - BE88)*(BA88)*(1-BA88)*AG88) ) * ( ((U88)*(1-U88)) ) * ( C88 )</f>
        <v>-3.2084757902418296E-4</v>
      </c>
      <c r="BO88" s="131"/>
      <c r="BP88" s="131">
        <f t="shared" ref="BP88" si="800" xml:space="preserve"> ( ((AY88 - BC88)*(AY88)*(1-AY88)*AI88) + ((BA88 - BE88)*(BA88)*(1-BA88)*AK88) ) * ( ((AC88)*(1-AC88)) ) * ( C88 )</f>
        <v>-2.3816518452604449E-4</v>
      </c>
      <c r="BQ88" s="131"/>
      <c r="BR88" s="131">
        <f t="shared" ref="BR88" si="801" xml:space="preserve"> ( ((AY88 - BC88)*(AY88)*(1-AY88)*AE88) + ((BA88 - BE88)*(BA88)*(1-BA88)*AG88) ) * ( ((U88)*(1-U88)) ) * ( E88 )</f>
        <v>-6.4169515804836591E-4</v>
      </c>
      <c r="BS88" s="131"/>
      <c r="BT88" s="131">
        <f t="shared" ref="BT88" si="802" xml:space="preserve"> ( ((AY88 - BC88)*(AY88)*(1-AY88)*AI88) + ((BA88 - BE88)*(BA88)*(1-BA88)*AK88) ) * ( ((AC88)*(1-AC88)) ) * ( E88 )</f>
        <v>-4.7633036905208898E-4</v>
      </c>
      <c r="BU88" s="131"/>
      <c r="BV88" s="131">
        <f t="shared" ref="BV88" si="803" xml:space="preserve"> ( ((AY88 - BC88)*(AY88)*(1-AY88)*AE88) + ((BA88 - BE88)*(BA88)*(1-BA88)*AG88) ) * ( ((S88)*(1-S88)) )</f>
        <v>-6.4169515804836583E-3</v>
      </c>
      <c r="BW88" s="131"/>
      <c r="BX88" s="131">
        <f t="shared" ref="BX88" si="804" xml:space="preserve"> ( ((AY88 - BC88)*(AY88)*(1-AY88)*AI88) + ((BA88 - BE88)*(BA88)*(1-BA88)*AK88) ) * ( ((AC88)*(1-AC88)) )</f>
        <v>-4.7633036905208896E-3</v>
      </c>
      <c r="BY88" s="131"/>
      <c r="BZ88" s="131">
        <f xml:space="preserve"> (AY88 - BC88) * (AY88 * (1 - AY88)) * U88</f>
        <v>5.470487798455409E-2</v>
      </c>
      <c r="CA88" s="131"/>
      <c r="CB88" s="131">
        <f t="shared" ref="CB88" si="805" xml:space="preserve"> (BA88 - BE88) * (BA88 * (1 - BA88)) * U88</f>
        <v>-1.3909714081989497E-2</v>
      </c>
      <c r="CC88" s="131"/>
      <c r="CD88" s="131">
        <f t="shared" ref="CD88" si="806" xml:space="preserve"> (AY88 - BC88) * (AY88 * (1 - AY88)) * AC88</f>
        <v>5.4493558093075115E-2</v>
      </c>
      <c r="CE88" s="131"/>
      <c r="CF88" s="131">
        <f t="shared" ref="CF88" si="807" xml:space="preserve"> (BA88 - BE88) * (BA88 * (1 - BA88)) * AC88</f>
        <v>-1.3855982141098603E-2</v>
      </c>
      <c r="CG88" s="131"/>
      <c r="CH88" s="131">
        <f xml:space="preserve"> (AY88 - BC88) * (AY88 * (1 - AY88))</f>
        <v>9.2255740899143915E-2</v>
      </c>
      <c r="CI88" s="131"/>
      <c r="CJ88" s="131">
        <f xml:space="preserve"> (BA88 - BE88) * (BA88 * (1 - BA88))</f>
        <v>-2.3457706617891042E-2</v>
      </c>
      <c r="CK88" s="131"/>
      <c r="CL88" s="15"/>
      <c r="CM88" s="47"/>
      <c r="CN88" s="47"/>
      <c r="CO88" s="47"/>
      <c r="CP88" s="15"/>
      <c r="CQ88" s="15"/>
      <c r="CR88" s="15"/>
      <c r="CS88" s="15"/>
      <c r="CT88" s="15"/>
      <c r="CU88" s="15"/>
      <c r="CV88" s="15"/>
      <c r="CW88" s="15"/>
      <c r="CX88" s="15"/>
      <c r="CY88" s="15"/>
      <c r="CZ88" s="15"/>
      <c r="DA88" s="15"/>
      <c r="DB88" s="15"/>
      <c r="DC88" s="15"/>
      <c r="DD88" s="15"/>
      <c r="DE88" s="15"/>
      <c r="DF88" s="15"/>
      <c r="DG88" s="15"/>
      <c r="DH88" s="15"/>
      <c r="DI88" s="15"/>
      <c r="DJ88" s="15"/>
      <c r="DK88" s="15"/>
      <c r="DL88" s="15"/>
      <c r="DM88" s="15"/>
    </row>
    <row r="89" spans="1:117" s="13" customFormat="1" x14ac:dyDescent="0.35">
      <c r="A89" s="93"/>
      <c r="B89" s="14" t="s">
        <v>215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N89" s="132" t="str">
        <f>IF(BN88&lt;0.000001,"PROCHE DE 0","PAS PROCHE DE 0")</f>
        <v>PROCHE DE 0</v>
      </c>
      <c r="BO89" s="132"/>
      <c r="BP89" s="132" t="str">
        <f>IF(BP88&lt;0.000001,"PROCHE DE 0","PAS PROCHE DE 0")</f>
        <v>PROCHE DE 0</v>
      </c>
      <c r="BQ89" s="132"/>
      <c r="BR89" s="132" t="str">
        <f>IF(BR88&lt;0.000001,"PROCHE DE 0","PAS PROCHE DE 0")</f>
        <v>PROCHE DE 0</v>
      </c>
      <c r="BS89" s="132"/>
      <c r="BT89" s="132" t="str">
        <f>IF(BT88&lt;0.000001,"PROCHE DE 0","PAS PROCHE DE 0")</f>
        <v>PROCHE DE 0</v>
      </c>
      <c r="BU89" s="132"/>
      <c r="BV89" s="132" t="str">
        <f>IF(BV88&lt;0.000001,"PROCHE DE 0","PAS PROCHE DE 0")</f>
        <v>PROCHE DE 0</v>
      </c>
      <c r="BW89" s="132"/>
      <c r="BX89" s="132" t="str">
        <f>IF(BX88&lt;0.000001,"PROCHE DE 0","PAS PROCHE DE 0")</f>
        <v>PROCHE DE 0</v>
      </c>
      <c r="BY89" s="132"/>
      <c r="BZ89" s="132" t="str">
        <f>IF(BZ88&lt;0.000001,"PROCHE DE 0","PAS PROCHE DE 0")</f>
        <v>PAS PROCHE DE 0</v>
      </c>
      <c r="CA89" s="132"/>
      <c r="CB89" s="132" t="str">
        <f>IF(CB88&lt;0.000001,"PROCHE DE 0","PAS PROCHE DE 0")</f>
        <v>PROCHE DE 0</v>
      </c>
      <c r="CC89" s="132"/>
      <c r="CD89" s="132" t="str">
        <f>IF(CD88&lt;0.000001,"PROCHE DE 0","PAS PROCHE DE 0")</f>
        <v>PAS PROCHE DE 0</v>
      </c>
      <c r="CE89" s="132"/>
      <c r="CF89" s="132" t="str">
        <f>IF(CF88&lt;0.000001,"PROCHE DE 0","PAS PROCHE DE 0")</f>
        <v>PROCHE DE 0</v>
      </c>
      <c r="CG89" s="132"/>
      <c r="CH89" s="132" t="str">
        <f>IF(CH88&lt;0.000001,"PROCHE DE 0","PAS PROCHE DE 0")</f>
        <v>PAS PROCHE DE 0</v>
      </c>
      <c r="CI89" s="132"/>
      <c r="CJ89" s="132" t="str">
        <f>IF(CJ88&lt;0.000001,"PROCHE DE 0","PAS PROCHE DE 0")</f>
        <v>PROCHE DE 0</v>
      </c>
      <c r="CK89" s="132"/>
      <c r="CL89" s="15"/>
      <c r="CM89" s="47"/>
      <c r="CN89" s="47"/>
      <c r="CO89" s="47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</row>
    <row r="90" spans="1:117" s="13" customFormat="1" ht="15" thickBot="1" x14ac:dyDescent="0.4">
      <c r="A90" s="93"/>
      <c r="B90" s="14" t="s">
        <v>214</v>
      </c>
      <c r="C90" s="120">
        <f>C88</f>
        <v>0.05</v>
      </c>
      <c r="D90" s="120"/>
      <c r="E90" s="120">
        <f>E88</f>
        <v>0.1</v>
      </c>
      <c r="F90" s="120"/>
      <c r="G90" s="121">
        <f>G88</f>
        <v>0.14969168020440232</v>
      </c>
      <c r="H90" s="121"/>
      <c r="I90" s="121">
        <f>I88</f>
        <v>0.19885305420174437</v>
      </c>
      <c r="J90" s="121"/>
      <c r="K90" s="121">
        <f>K88</f>
        <v>0.24938336040880454</v>
      </c>
      <c r="L90" s="121"/>
      <c r="M90" s="121">
        <f>M88</f>
        <v>0.29770610840348871</v>
      </c>
      <c r="N90" s="121"/>
      <c r="O90" s="121">
        <f>O88</f>
        <v>0.3438336040880457</v>
      </c>
      <c r="P90" s="121"/>
      <c r="Q90" s="122">
        <f>C90*G90+E90*K90+O90</f>
        <v>0.37625652413914629</v>
      </c>
      <c r="R90" s="122"/>
      <c r="S90" s="122">
        <f t="shared" ref="S90:S91" si="808">1/(1+EXP(-Q90))</f>
        <v>0.59296990573582531</v>
      </c>
      <c r="T90" s="122"/>
      <c r="U90" s="122">
        <f t="shared" ref="U90:U91" si="809">S90</f>
        <v>0.59296990573582531</v>
      </c>
      <c r="V90" s="122"/>
      <c r="W90" s="121">
        <f>W88</f>
        <v>0.32706108403488598</v>
      </c>
      <c r="X90" s="121"/>
      <c r="Y90" s="122">
        <f t="shared" ref="Y90:Y91" si="810">C90*I90+E90*M90+W90</f>
        <v>0.36677434758532207</v>
      </c>
      <c r="Z90" s="122"/>
      <c r="AA90" s="122">
        <f t="shared" ref="AA90:AA91" si="811">1/(1+EXP(-Y90))</f>
        <v>0.59067931775268834</v>
      </c>
      <c r="AB90" s="122"/>
      <c r="AC90" s="122">
        <f t="shared" ref="AC90:AC91" si="812">AA90</f>
        <v>0.59067931775268834</v>
      </c>
      <c r="AD90" s="122"/>
      <c r="AE90" s="121">
        <f>AE88</f>
        <v>-0.14112881914238529</v>
      </c>
      <c r="AF90" s="121"/>
      <c r="AG90" s="121">
        <f>AG88</f>
        <v>0.57836309274337816</v>
      </c>
      <c r="AH90" s="121"/>
      <c r="AI90" s="121">
        <f>AI88</f>
        <v>-4.1064121282393992E-2</v>
      </c>
      <c r="AJ90" s="121"/>
      <c r="AK90" s="121">
        <f>AK88</f>
        <v>0.67836151118958143</v>
      </c>
      <c r="AL90" s="121"/>
      <c r="AM90" s="121">
        <f>AM88</f>
        <v>-0.31512579054808648</v>
      </c>
      <c r="AN90" s="121"/>
      <c r="AO90" s="122">
        <f t="shared" ref="AO90:AO91" si="813">U90*AE90+AC90*AI90+AM90</f>
        <v>-0.42306666027475315</v>
      </c>
      <c r="AP90" s="122"/>
      <c r="AQ90" s="122">
        <f t="shared" ref="AQ90:AQ91" si="814">1/(1+EXP(-AO90))</f>
        <v>0.39578315864469765</v>
      </c>
      <c r="AR90" s="122"/>
      <c r="AS90" s="121">
        <f>AS88</f>
        <v>0.81703698551679826</v>
      </c>
      <c r="AT90" s="121"/>
      <c r="AU90" s="122">
        <f>U90*AG90+AC90*AK90+AS90</f>
        <v>1.5606830087210641</v>
      </c>
      <c r="AV90" s="122"/>
      <c r="AW90" s="122">
        <f t="shared" ref="AW90:AW91" si="815">1/(1+EXP(-AU90))</f>
        <v>0.8264513384404143</v>
      </c>
      <c r="AX90" s="122"/>
      <c r="AY90" s="122">
        <f t="shared" ref="AY90:AY91" si="816">AQ90</f>
        <v>0.39578315864469765</v>
      </c>
      <c r="AZ90" s="122"/>
      <c r="BA90" s="122">
        <f>AW90</f>
        <v>0.8264513384404143</v>
      </c>
      <c r="BB90" s="122"/>
      <c r="BC90" s="120">
        <f>BC88</f>
        <v>0.01</v>
      </c>
      <c r="BD90" s="120"/>
      <c r="BE90" s="120">
        <f>BE88</f>
        <v>0.99</v>
      </c>
      <c r="BF90" s="120"/>
      <c r="BG90" s="122">
        <f>(1/2)*(AY90-BC90)^2</f>
        <v>7.4414322746939973E-2</v>
      </c>
      <c r="BH90" s="122"/>
      <c r="BI90" s="122">
        <f t="shared" ref="BI90:BI91" si="817">(1/2)*(BA90-BE90)^2</f>
        <v>1.3374082348965952E-2</v>
      </c>
      <c r="BJ90" s="122"/>
      <c r="BK90" s="122">
        <f t="shared" ref="BK90:BK91" si="818">BG90+BI90</f>
        <v>8.7788405095905922E-2</v>
      </c>
      <c r="BL90" s="122"/>
      <c r="BN90" s="142">
        <f t="shared" ref="BN90" si="819" xml:space="preserve"> ( ((AY90 - BC90)*(AY90)*(1-AY90)*AE90) + ((BA90 - BE90)*(BA90)*(1-BA90)*AG90) ) * ( ((U90)*(1-U90)) ) * ( C90 )</f>
        <v>-3.2084757902418296E-4</v>
      </c>
      <c r="BO90" s="142"/>
      <c r="BP90" s="142">
        <f t="shared" ref="BP90" si="820" xml:space="preserve"> ( ((AY90 - BC90)*(AY90)*(1-AY90)*AI90) + ((BA90 - BE90)*(BA90)*(1-BA90)*AK90) ) * ( ((AC90)*(1-AC90)) ) * ( C90 )</f>
        <v>-2.3816518452604449E-4</v>
      </c>
      <c r="BQ90" s="142"/>
      <c r="BR90" s="142">
        <f t="shared" ref="BR90" si="821" xml:space="preserve"> ( ((AY90 - BC90)*(AY90)*(1-AY90)*AE90) + ((BA90 - BE90)*(BA90)*(1-BA90)*AG90) ) * ( ((U90)*(1-U90)) ) * ( E90 )</f>
        <v>-6.4169515804836591E-4</v>
      </c>
      <c r="BS90" s="142"/>
      <c r="BT90" s="142">
        <f t="shared" ref="BT90" si="822" xml:space="preserve"> ( ((AY90 - BC90)*(AY90)*(1-AY90)*AI90) + ((BA90 - BE90)*(BA90)*(1-BA90)*AK90) ) * ( ((AC90)*(1-AC90)) ) * ( E90 )</f>
        <v>-4.7633036905208898E-4</v>
      </c>
      <c r="BU90" s="142"/>
      <c r="BV90" s="142">
        <f t="shared" ref="BV90" si="823" xml:space="preserve"> ( ((AY90 - BC90)*(AY90)*(1-AY90)*AE90) + ((BA90 - BE90)*(BA90)*(1-BA90)*AG90) ) * ( ((S90)*(1-S90)) )</f>
        <v>-6.4169515804836583E-3</v>
      </c>
      <c r="BW90" s="142"/>
      <c r="BX90" s="142">
        <f t="shared" ref="BX90" si="824" xml:space="preserve"> ( ((AY90 - BC90)*(AY90)*(1-AY90)*AI90) + ((BA90 - BE90)*(BA90)*(1-BA90)*AK90) ) * ( ((AC90)*(1-AC90)) )</f>
        <v>-4.7633036905208896E-3</v>
      </c>
      <c r="BY90" s="142"/>
      <c r="BZ90" s="142">
        <f xml:space="preserve"> (AY90 - BC90) * (AY90 * (1 - AY90)) * U90</f>
        <v>5.470487798455409E-2</v>
      </c>
      <c r="CA90" s="142"/>
      <c r="CB90" s="142">
        <f t="shared" ref="CB90" si="825" xml:space="preserve"> (BA90 - BE90) * (BA90 * (1 - BA90)) * U90</f>
        <v>-1.3909714081989497E-2</v>
      </c>
      <c r="CC90" s="142"/>
      <c r="CD90" s="142">
        <f t="shared" ref="CD90" si="826" xml:space="preserve"> (AY90 - BC90) * (AY90 * (1 - AY90)) * AC90</f>
        <v>5.4493558093075115E-2</v>
      </c>
      <c r="CE90" s="142"/>
      <c r="CF90" s="142">
        <f t="shared" ref="CF90" si="827" xml:space="preserve"> (BA90 - BE90) * (BA90 * (1 - BA90)) * AC90</f>
        <v>-1.3855982141098603E-2</v>
      </c>
      <c r="CG90" s="142"/>
      <c r="CH90" s="142">
        <f xml:space="preserve"> (AY90 - BC90) * (AY90 * (1 - AY90))</f>
        <v>9.2255740899143915E-2</v>
      </c>
      <c r="CI90" s="142"/>
      <c r="CJ90" s="142">
        <f xml:space="preserve"> (BA90 - BE90) * (BA90 * (1 - BA90))</f>
        <v>-2.3457706617891042E-2</v>
      </c>
      <c r="CK90" s="142"/>
      <c r="CL90" s="15"/>
      <c r="CM90" s="104">
        <f>CM84</f>
        <v>0.5</v>
      </c>
      <c r="CN90" s="104"/>
      <c r="CO90" s="47"/>
      <c r="CP90" s="131">
        <f t="shared" ref="CP90" si="828">G90-CM90*BN90</f>
        <v>0.14985210399391441</v>
      </c>
      <c r="CQ90" s="131"/>
      <c r="CR90" s="131">
        <f t="shared" ref="CR90" si="829">I90-CM90*BP90</f>
        <v>0.19897213679400738</v>
      </c>
      <c r="CS90" s="131"/>
      <c r="CT90" s="131">
        <f t="shared" ref="CT90" si="830">K90-CM90*BR90</f>
        <v>0.24970420798782872</v>
      </c>
      <c r="CU90" s="131"/>
      <c r="CV90" s="131">
        <f t="shared" ref="CV90" si="831">M90-CM90*BT90</f>
        <v>0.29794427358801473</v>
      </c>
      <c r="CW90" s="131"/>
      <c r="CX90" s="131">
        <f t="shared" ref="CX90" si="832">O90-CM90*BV90</f>
        <v>0.3470420798782875</v>
      </c>
      <c r="CY90" s="131"/>
      <c r="CZ90" s="131">
        <f t="shared" ref="CZ90" si="833">W90-CM90*BX90</f>
        <v>0.32944273588014644</v>
      </c>
      <c r="DA90" s="131"/>
      <c r="DB90" s="131">
        <f t="shared" ref="DB90" si="834">AE90-CM90*BZ90</f>
        <v>-0.16848125813466233</v>
      </c>
      <c r="DC90" s="131"/>
      <c r="DD90" s="131">
        <f t="shared" ref="DD90" si="835">AG90-CM90*CB90</f>
        <v>0.5853179497843729</v>
      </c>
      <c r="DE90" s="131"/>
      <c r="DF90" s="131">
        <f t="shared" ref="DF90" si="836">AI90-CM90*CD90</f>
        <v>-6.8310900328931556E-2</v>
      </c>
      <c r="DG90" s="131"/>
      <c r="DH90" s="131">
        <f t="shared" ref="DH90" si="837">AK90-CM90*CF90</f>
        <v>0.68528950226013075</v>
      </c>
      <c r="DI90" s="131"/>
      <c r="DJ90" s="131">
        <f t="shared" ref="DJ90" si="838">AM90-CM90*CH90</f>
        <v>-0.36125366099765843</v>
      </c>
      <c r="DK90" s="131"/>
      <c r="DL90" s="131">
        <f t="shared" ref="DL90" si="839">AS90-CM90*CJ90</f>
        <v>0.82876583882574384</v>
      </c>
      <c r="DM90" s="131"/>
    </row>
    <row r="91" spans="1:117" s="13" customFormat="1" ht="15" thickBot="1" x14ac:dyDescent="0.4">
      <c r="A91" s="93"/>
      <c r="B91" s="14" t="s">
        <v>216</v>
      </c>
      <c r="C91" s="120">
        <f>C90</f>
        <v>0.05</v>
      </c>
      <c r="D91" s="120"/>
      <c r="E91" s="120">
        <f>E90</f>
        <v>0.1</v>
      </c>
      <c r="F91" s="120"/>
      <c r="G91" s="131">
        <f>CP90</f>
        <v>0.14985210399391441</v>
      </c>
      <c r="H91" s="131"/>
      <c r="I91" s="131">
        <f>CR90</f>
        <v>0.19897213679400738</v>
      </c>
      <c r="J91" s="131"/>
      <c r="K91" s="131">
        <f>CT90</f>
        <v>0.24970420798782872</v>
      </c>
      <c r="L91" s="131"/>
      <c r="M91" s="131">
        <f>CV90</f>
        <v>0.29794427358801473</v>
      </c>
      <c r="N91" s="131"/>
      <c r="O91" s="131">
        <f>CX90</f>
        <v>0.3470420798782875</v>
      </c>
      <c r="P91" s="131"/>
      <c r="Q91" s="122">
        <f>C91*G91+E91*K91+O91</f>
        <v>0.37950510587676611</v>
      </c>
      <c r="R91" s="122"/>
      <c r="S91" s="122">
        <f t="shared" si="808"/>
        <v>0.59375373494618944</v>
      </c>
      <c r="T91" s="122"/>
      <c r="U91" s="122">
        <f t="shared" si="809"/>
        <v>0.59375373494618944</v>
      </c>
      <c r="V91" s="122"/>
      <c r="W91" s="131">
        <f>CZ90</f>
        <v>0.32944273588014644</v>
      </c>
      <c r="X91" s="131"/>
      <c r="Y91" s="122">
        <f t="shared" si="810"/>
        <v>0.36918577007864828</v>
      </c>
      <c r="Z91" s="122"/>
      <c r="AA91" s="122">
        <f t="shared" si="811"/>
        <v>0.59126221713621563</v>
      </c>
      <c r="AB91" s="122"/>
      <c r="AC91" s="122">
        <f t="shared" si="812"/>
        <v>0.59126221713621563</v>
      </c>
      <c r="AD91" s="122"/>
      <c r="AE91" s="131">
        <f>DB90</f>
        <v>-0.16848125813466233</v>
      </c>
      <c r="AF91" s="131"/>
      <c r="AG91" s="131">
        <f>DD90</f>
        <v>0.5853179497843729</v>
      </c>
      <c r="AH91" s="131"/>
      <c r="AI91" s="131">
        <f>DF90</f>
        <v>-6.8310900328931556E-2</v>
      </c>
      <c r="AJ91" s="131"/>
      <c r="AK91" s="131">
        <f>DH90</f>
        <v>0.68528950226013075</v>
      </c>
      <c r="AL91" s="131"/>
      <c r="AM91" s="131">
        <f>DJ90</f>
        <v>-0.36125366099765843</v>
      </c>
      <c r="AN91" s="131"/>
      <c r="AO91" s="122">
        <f t="shared" si="813"/>
        <v>-0.50167969166660242</v>
      </c>
      <c r="AP91" s="122"/>
      <c r="AQ91" s="122">
        <f t="shared" si="814"/>
        <v>0.37714601629154837</v>
      </c>
      <c r="AR91" s="122"/>
      <c r="AS91" s="131">
        <f>DL90</f>
        <v>0.82876583882574384</v>
      </c>
      <c r="AT91" s="131"/>
      <c r="AU91" s="122">
        <f>U91*AG91+AC91*AK91+AS91</f>
        <v>1.5814863481277599</v>
      </c>
      <c r="AV91" s="122"/>
      <c r="AW91" s="122">
        <f t="shared" si="815"/>
        <v>0.82941491812746293</v>
      </c>
      <c r="AX91" s="122"/>
      <c r="AY91" s="122">
        <f t="shared" si="816"/>
        <v>0.37714601629154837</v>
      </c>
      <c r="AZ91" s="122"/>
      <c r="BA91" s="122">
        <f>AW91</f>
        <v>0.82941491812746293</v>
      </c>
      <c r="BB91" s="122"/>
      <c r="BC91" s="120">
        <f>BC90</f>
        <v>0.01</v>
      </c>
      <c r="BD91" s="120"/>
      <c r="BE91" s="120">
        <f>BE90</f>
        <v>0.99</v>
      </c>
      <c r="BF91" s="120"/>
      <c r="BG91" s="136">
        <f>(1/2)*(AY91-BC91)^2</f>
        <v>6.7398098639376944E-2</v>
      </c>
      <c r="BH91" s="137"/>
      <c r="BI91" s="136">
        <f t="shared" si="817"/>
        <v>1.2893784260004716E-2</v>
      </c>
      <c r="BJ91" s="137"/>
      <c r="BK91" s="136">
        <f t="shared" si="818"/>
        <v>8.0291882899381661E-2</v>
      </c>
      <c r="BL91" s="137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  <c r="CA91" s="15"/>
      <c r="CB91" s="15"/>
      <c r="CC91" s="15"/>
      <c r="CD91" s="15"/>
      <c r="CE91" s="15"/>
      <c r="CF91" s="15"/>
      <c r="CG91" s="15"/>
      <c r="CH91" s="15"/>
      <c r="CI91" s="15"/>
      <c r="CJ91" s="15"/>
      <c r="CK91" s="15"/>
      <c r="CL91" s="15"/>
      <c r="CM91" s="47"/>
      <c r="CN91" s="47"/>
      <c r="CO91" s="47"/>
      <c r="CP91" s="15"/>
      <c r="CQ91" s="15"/>
      <c r="CR91" s="15"/>
      <c r="CS91" s="15"/>
      <c r="CT91" s="15"/>
      <c r="CU91" s="15"/>
      <c r="CV91" s="15"/>
      <c r="CW91" s="15"/>
      <c r="CX91" s="15"/>
      <c r="CY91" s="15"/>
      <c r="CZ91" s="15"/>
      <c r="DA91" s="15"/>
      <c r="DB91" s="15"/>
      <c r="DC91" s="15"/>
      <c r="DD91" s="15"/>
      <c r="DE91" s="15"/>
      <c r="DF91" s="15"/>
      <c r="DG91" s="15"/>
      <c r="DH91" s="15"/>
      <c r="DI91" s="15"/>
      <c r="DJ91" s="15"/>
      <c r="DK91" s="15"/>
      <c r="DL91" s="15"/>
      <c r="DM91" s="15"/>
    </row>
    <row r="92" spans="1:117" s="13" customFormat="1" x14ac:dyDescent="0.35">
      <c r="A92" s="93"/>
      <c r="B92" s="14" t="s">
        <v>217</v>
      </c>
      <c r="BG92" s="143" t="str">
        <f>IF(BG91&lt;BG88,"OUI, ça a baissé","NON, ça n'a pas baissé")</f>
        <v>OUI, ça a baissé</v>
      </c>
      <c r="BH92" s="143"/>
      <c r="BI92" s="143" t="str">
        <f>IF(BI91&lt;BI88,"OUI, ça a baissé","NON, ça n'a pas baissé")</f>
        <v>OUI, ça a baissé</v>
      </c>
      <c r="BJ92" s="143"/>
      <c r="BK92" s="143" t="str">
        <f>IF(BK91&lt;BK88,"OUI, ça a baissé","NON, ça n'a pas baissé")</f>
        <v>OUI, ça a baissé</v>
      </c>
      <c r="BL92" s="143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  <c r="CA92" s="15"/>
      <c r="CB92" s="15"/>
      <c r="CC92" s="15"/>
      <c r="CD92" s="15"/>
      <c r="CE92" s="15"/>
      <c r="CF92" s="15"/>
      <c r="CG92" s="15"/>
      <c r="CH92" s="15"/>
      <c r="CI92" s="15"/>
      <c r="CJ92" s="15"/>
      <c r="CK92" s="15"/>
      <c r="CL92" s="15"/>
      <c r="CM92" s="47"/>
      <c r="CN92" s="47"/>
      <c r="CO92" s="47"/>
      <c r="CP92" s="15"/>
      <c r="CQ92" s="15"/>
      <c r="CR92" s="15"/>
      <c r="CS92" s="15"/>
      <c r="CT92" s="15"/>
      <c r="CU92" s="15"/>
      <c r="CV92" s="15"/>
      <c r="CW92" s="15"/>
      <c r="CX92" s="15"/>
      <c r="CY92" s="15"/>
      <c r="CZ92" s="15"/>
      <c r="DA92" s="15"/>
      <c r="DB92" s="15"/>
      <c r="DC92" s="15"/>
      <c r="DD92" s="15"/>
      <c r="DE92" s="15"/>
      <c r="DF92" s="15"/>
      <c r="DG92" s="15"/>
      <c r="DH92" s="15"/>
      <c r="DI92" s="15"/>
      <c r="DJ92" s="15"/>
      <c r="DK92" s="15"/>
      <c r="DL92" s="15"/>
      <c r="DM92" s="15"/>
    </row>
    <row r="93" spans="1:117" s="13" customFormat="1" ht="15" thickBot="1" x14ac:dyDescent="0.4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  <c r="CA93" s="15"/>
      <c r="CB93" s="15"/>
      <c r="CC93" s="15"/>
      <c r="CD93" s="15"/>
      <c r="CE93" s="15"/>
      <c r="CF93" s="15"/>
      <c r="CG93" s="15"/>
      <c r="CH93" s="15"/>
      <c r="CI93" s="15"/>
      <c r="CJ93" s="15"/>
      <c r="CK93" s="15"/>
      <c r="CL93" s="15"/>
      <c r="CM93" s="47"/>
      <c r="CN93" s="47"/>
      <c r="CO93" s="47"/>
      <c r="CP93" s="15"/>
      <c r="CQ93" s="15"/>
      <c r="CR93" s="15"/>
      <c r="CS93" s="15"/>
      <c r="CT93" s="15"/>
      <c r="CU93" s="15"/>
      <c r="CV93" s="15"/>
      <c r="CW93" s="15"/>
      <c r="CX93" s="15"/>
      <c r="CY93" s="15"/>
      <c r="CZ93" s="15"/>
      <c r="DA93" s="15"/>
      <c r="DB93" s="15"/>
      <c r="DC93" s="15"/>
      <c r="DD93" s="15"/>
      <c r="DE93" s="15"/>
      <c r="DF93" s="15"/>
      <c r="DG93" s="15"/>
      <c r="DH93" s="15"/>
      <c r="DI93" s="15"/>
      <c r="DJ93" s="15"/>
      <c r="DK93" s="15"/>
      <c r="DL93" s="15"/>
      <c r="DM93" s="15"/>
    </row>
    <row r="94" spans="1:117" s="13" customFormat="1" ht="15" thickBot="1" x14ac:dyDescent="0.4">
      <c r="A94" s="93" t="s">
        <v>132</v>
      </c>
      <c r="B94" s="14" t="s">
        <v>213</v>
      </c>
      <c r="C94" s="120">
        <f>C91</f>
        <v>0.05</v>
      </c>
      <c r="D94" s="120"/>
      <c r="E94" s="120">
        <f>E91</f>
        <v>0.1</v>
      </c>
      <c r="F94" s="120"/>
      <c r="G94" s="121">
        <f>G91</f>
        <v>0.14985210399391441</v>
      </c>
      <c r="H94" s="121"/>
      <c r="I94" s="121">
        <f>I91</f>
        <v>0.19897213679400738</v>
      </c>
      <c r="J94" s="121"/>
      <c r="K94" s="121">
        <f>K91</f>
        <v>0.24970420798782872</v>
      </c>
      <c r="L94" s="121"/>
      <c r="M94" s="121">
        <f>M91</f>
        <v>0.29794427358801473</v>
      </c>
      <c r="N94" s="121"/>
      <c r="O94" s="121">
        <f>O91</f>
        <v>0.3470420798782875</v>
      </c>
      <c r="P94" s="121"/>
      <c r="Q94" s="122">
        <f>C94*G94+E94*K94+O94</f>
        <v>0.37950510587676611</v>
      </c>
      <c r="R94" s="122"/>
      <c r="S94" s="122">
        <f t="shared" ref="S94" si="840">1/(1+EXP(-Q94))</f>
        <v>0.59375373494618944</v>
      </c>
      <c r="T94" s="122"/>
      <c r="U94" s="122">
        <f t="shared" ref="U94" si="841">S94</f>
        <v>0.59375373494618944</v>
      </c>
      <c r="V94" s="122"/>
      <c r="W94" s="121">
        <f>W91</f>
        <v>0.32944273588014644</v>
      </c>
      <c r="X94" s="121"/>
      <c r="Y94" s="122">
        <f t="shared" ref="Y94" si="842">C94*I94+E94*M94+W94</f>
        <v>0.36918577007864828</v>
      </c>
      <c r="Z94" s="122"/>
      <c r="AA94" s="122">
        <f t="shared" ref="AA94" si="843">1/(1+EXP(-Y94))</f>
        <v>0.59126221713621563</v>
      </c>
      <c r="AB94" s="122"/>
      <c r="AC94" s="122">
        <f t="shared" ref="AC94" si="844">AA94</f>
        <v>0.59126221713621563</v>
      </c>
      <c r="AD94" s="122"/>
      <c r="AE94" s="121">
        <f>AE91</f>
        <v>-0.16848125813466233</v>
      </c>
      <c r="AF94" s="121"/>
      <c r="AG94" s="121">
        <f>AG91</f>
        <v>0.5853179497843729</v>
      </c>
      <c r="AH94" s="121"/>
      <c r="AI94" s="121">
        <f>AI91</f>
        <v>-6.8310900328931556E-2</v>
      </c>
      <c r="AJ94" s="121"/>
      <c r="AK94" s="121">
        <f>AK91</f>
        <v>0.68528950226013075</v>
      </c>
      <c r="AL94" s="121"/>
      <c r="AM94" s="121">
        <f>AM91</f>
        <v>-0.36125366099765843</v>
      </c>
      <c r="AN94" s="121"/>
      <c r="AO94" s="122">
        <f t="shared" ref="AO94" si="845">U94*AE94+AC94*AI94+AM94</f>
        <v>-0.50167969166660242</v>
      </c>
      <c r="AP94" s="122"/>
      <c r="AQ94" s="122">
        <f t="shared" ref="AQ94" si="846">1/(1+EXP(-AO94))</f>
        <v>0.37714601629154837</v>
      </c>
      <c r="AR94" s="122"/>
      <c r="AS94" s="121">
        <f>AS91</f>
        <v>0.82876583882574384</v>
      </c>
      <c r="AT94" s="121"/>
      <c r="AU94" s="122">
        <f>U94*AG94+AC94*AK94+AS94</f>
        <v>1.5814863481277599</v>
      </c>
      <c r="AV94" s="122"/>
      <c r="AW94" s="122">
        <f t="shared" ref="AW94" si="847">1/(1+EXP(-AU94))</f>
        <v>0.82941491812746293</v>
      </c>
      <c r="AX94" s="122"/>
      <c r="AY94" s="122">
        <f t="shared" ref="AY94" si="848">AQ94</f>
        <v>0.37714601629154837</v>
      </c>
      <c r="AZ94" s="122"/>
      <c r="BA94" s="122">
        <f t="shared" ref="BA94" si="849">AW94</f>
        <v>0.82941491812746293</v>
      </c>
      <c r="BB94" s="122"/>
      <c r="BC94" s="120">
        <f>BC91</f>
        <v>0.01</v>
      </c>
      <c r="BD94" s="120"/>
      <c r="BE94" s="120">
        <f>BE91</f>
        <v>0.99</v>
      </c>
      <c r="BF94" s="120"/>
      <c r="BG94" s="136">
        <f>(1/2)*(AY94-BC94)^2</f>
        <v>6.7398098639376944E-2</v>
      </c>
      <c r="BH94" s="137"/>
      <c r="BI94" s="136">
        <f t="shared" ref="BI94" si="850">(1/2)*(BA94-BE94)^2</f>
        <v>1.2893784260004716E-2</v>
      </c>
      <c r="BJ94" s="137"/>
      <c r="BK94" s="136">
        <f t="shared" ref="BK94" si="851">BG94+BI94</f>
        <v>8.0291882899381661E-2</v>
      </c>
      <c r="BL94" s="137"/>
      <c r="BN94" s="131">
        <f t="shared" ref="BN94" si="852" xml:space="preserve"> ( ((AY94 - BC94)*(AY94)*(1-AY94)*AE94) + ((BA94 - BE94)*(BA94)*(1-BA94)*AG94) ) * ( ((U94)*(1-U94)) ) * ( C94 )</f>
        <v>-3.3563694227513644E-4</v>
      </c>
      <c r="BO94" s="131"/>
      <c r="BP94" s="131">
        <f t="shared" ref="BP94" si="853" xml:space="preserve"> ( ((AY94 - BC94)*(AY94)*(1-AY94)*AI94) + ((BA94 - BE94)*(BA94)*(1-BA94)*AK94) ) * ( ((AC94)*(1-AC94)) ) * ( C94 )</f>
        <v>-2.5933266113771871E-4</v>
      </c>
      <c r="BQ94" s="131"/>
      <c r="BR94" s="131">
        <f t="shared" ref="BR94" si="854" xml:space="preserve"> ( ((AY94 - BC94)*(AY94)*(1-AY94)*AE94) + ((BA94 - BE94)*(BA94)*(1-BA94)*AG94) ) * ( ((U94)*(1-U94)) ) * ( E94 )</f>
        <v>-6.7127388455027288E-4</v>
      </c>
      <c r="BS94" s="131"/>
      <c r="BT94" s="131">
        <f t="shared" ref="BT94" si="855" xml:space="preserve"> ( ((AY94 - BC94)*(AY94)*(1-AY94)*AI94) + ((BA94 - BE94)*(BA94)*(1-BA94)*AK94) ) * ( ((AC94)*(1-AC94)) ) * ( E94 )</f>
        <v>-5.1866532227543742E-4</v>
      </c>
      <c r="BU94" s="131"/>
      <c r="BV94" s="131">
        <f t="shared" ref="BV94" si="856" xml:space="preserve"> ( ((AY94 - BC94)*(AY94)*(1-AY94)*AE94) + ((BA94 - BE94)*(BA94)*(1-BA94)*AG94) ) * ( ((S94)*(1-S94)) )</f>
        <v>-6.7127388455027288E-3</v>
      </c>
      <c r="BW94" s="131"/>
      <c r="BX94" s="131">
        <f t="shared" ref="BX94" si="857" xml:space="preserve"> ( ((AY94 - BC94)*(AY94)*(1-AY94)*AI94) + ((BA94 - BE94)*(BA94)*(1-BA94)*AK94) ) * ( ((AC94)*(1-AC94)) )</f>
        <v>-5.1866532227543742E-3</v>
      </c>
      <c r="BY94" s="131"/>
      <c r="BZ94" s="131">
        <f xml:space="preserve"> (AY94 - BC94) * (AY94 * (1 - AY94)) * U94</f>
        <v>5.1208369276992918E-2</v>
      </c>
      <c r="CA94" s="131"/>
      <c r="CB94" s="131">
        <f t="shared" ref="CB94" si="858" xml:space="preserve"> (BA94 - BE94) * (BA94 * (1 - BA94)) * U94</f>
        <v>-1.3490388063112573E-2</v>
      </c>
      <c r="CC94" s="131"/>
      <c r="CD94" s="131">
        <f t="shared" ref="CD94" si="859" xml:space="preserve"> (AY94 - BC94) * (AY94 * (1 - AY94)) * AC94</f>
        <v>5.0993487994461018E-2</v>
      </c>
      <c r="CE94" s="131"/>
      <c r="CF94" s="131">
        <f t="shared" ref="CF94" si="860" xml:space="preserve"> (BA94 - BE94) * (BA94 * (1 - BA94)) * AC94</f>
        <v>-1.3433779506156296E-2</v>
      </c>
      <c r="CG94" s="131"/>
      <c r="CH94" s="131">
        <f xml:space="preserve"> (AY94 - BC94) * (AY94 * (1 - AY94))</f>
        <v>8.6245132052321011E-2</v>
      </c>
      <c r="CI94" s="131"/>
      <c r="CJ94" s="131">
        <f xml:space="preserve"> (BA94 - BE94) * (BA94 * (1 - BA94))</f>
        <v>-2.2720510658067988E-2</v>
      </c>
      <c r="CK94" s="131"/>
      <c r="CL94" s="15"/>
      <c r="CM94" s="47"/>
      <c r="CN94" s="47"/>
      <c r="CO94" s="47"/>
      <c r="CP94" s="15"/>
      <c r="CQ94" s="15"/>
      <c r="CR94" s="15"/>
      <c r="CS94" s="15"/>
      <c r="CT94" s="15"/>
      <c r="CU94" s="15"/>
      <c r="CV94" s="15"/>
      <c r="CW94" s="15"/>
      <c r="CX94" s="15"/>
      <c r="CY94" s="15"/>
      <c r="CZ94" s="15"/>
      <c r="DA94" s="15"/>
      <c r="DB94" s="15"/>
      <c r="DC94" s="15"/>
      <c r="DD94" s="15"/>
      <c r="DE94" s="15"/>
      <c r="DF94" s="15"/>
      <c r="DG94" s="15"/>
      <c r="DH94" s="15"/>
      <c r="DI94" s="15"/>
      <c r="DJ94" s="15"/>
      <c r="DK94" s="15"/>
      <c r="DL94" s="15"/>
      <c r="DM94" s="15"/>
    </row>
    <row r="95" spans="1:117" s="13" customFormat="1" x14ac:dyDescent="0.35">
      <c r="A95" s="93"/>
      <c r="B95" s="14" t="s">
        <v>215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N95" s="132" t="str">
        <f>IF(BN94&lt;0.000001,"PROCHE DE 0","PAS PROCHE DE 0")</f>
        <v>PROCHE DE 0</v>
      </c>
      <c r="BO95" s="132"/>
      <c r="BP95" s="132" t="str">
        <f>IF(BP94&lt;0.000001,"PROCHE DE 0","PAS PROCHE DE 0")</f>
        <v>PROCHE DE 0</v>
      </c>
      <c r="BQ95" s="132"/>
      <c r="BR95" s="132" t="str">
        <f>IF(BR94&lt;0.000001,"PROCHE DE 0","PAS PROCHE DE 0")</f>
        <v>PROCHE DE 0</v>
      </c>
      <c r="BS95" s="132"/>
      <c r="BT95" s="132" t="str">
        <f>IF(BT94&lt;0.000001,"PROCHE DE 0","PAS PROCHE DE 0")</f>
        <v>PROCHE DE 0</v>
      </c>
      <c r="BU95" s="132"/>
      <c r="BV95" s="132" t="str">
        <f>IF(BV94&lt;0.000001,"PROCHE DE 0","PAS PROCHE DE 0")</f>
        <v>PROCHE DE 0</v>
      </c>
      <c r="BW95" s="132"/>
      <c r="BX95" s="132" t="str">
        <f>IF(BX94&lt;0.000001,"PROCHE DE 0","PAS PROCHE DE 0")</f>
        <v>PROCHE DE 0</v>
      </c>
      <c r="BY95" s="132"/>
      <c r="BZ95" s="132" t="str">
        <f>IF(BZ94&lt;0.000001,"PROCHE DE 0","PAS PROCHE DE 0")</f>
        <v>PAS PROCHE DE 0</v>
      </c>
      <c r="CA95" s="132"/>
      <c r="CB95" s="132" t="str">
        <f>IF(CB94&lt;0.000001,"PROCHE DE 0","PAS PROCHE DE 0")</f>
        <v>PROCHE DE 0</v>
      </c>
      <c r="CC95" s="132"/>
      <c r="CD95" s="132" t="str">
        <f>IF(CD94&lt;0.000001,"PROCHE DE 0","PAS PROCHE DE 0")</f>
        <v>PAS PROCHE DE 0</v>
      </c>
      <c r="CE95" s="132"/>
      <c r="CF95" s="132" t="str">
        <f>IF(CF94&lt;0.000001,"PROCHE DE 0","PAS PROCHE DE 0")</f>
        <v>PROCHE DE 0</v>
      </c>
      <c r="CG95" s="132"/>
      <c r="CH95" s="132" t="str">
        <f>IF(CH94&lt;0.000001,"PROCHE DE 0","PAS PROCHE DE 0")</f>
        <v>PAS PROCHE DE 0</v>
      </c>
      <c r="CI95" s="132"/>
      <c r="CJ95" s="132" t="str">
        <f>IF(CJ94&lt;0.000001,"PROCHE DE 0","PAS PROCHE DE 0")</f>
        <v>PROCHE DE 0</v>
      </c>
      <c r="CK95" s="132"/>
      <c r="CL95" s="15"/>
      <c r="CM95" s="47"/>
      <c r="CN95" s="47"/>
      <c r="CO95" s="47"/>
      <c r="CP95" s="15"/>
      <c r="CQ95" s="15"/>
      <c r="CR95" s="15"/>
      <c r="CS95" s="15"/>
      <c r="CT95" s="15"/>
      <c r="CU95" s="15"/>
      <c r="CV95" s="15"/>
      <c r="CW95" s="15"/>
      <c r="CX95" s="15"/>
      <c r="CY95" s="15"/>
      <c r="CZ95" s="15"/>
      <c r="DA95" s="15"/>
      <c r="DB95" s="15"/>
      <c r="DC95" s="15"/>
      <c r="DD95" s="15"/>
      <c r="DE95" s="15"/>
      <c r="DF95" s="15"/>
      <c r="DG95" s="15"/>
      <c r="DH95" s="15"/>
      <c r="DI95" s="15"/>
      <c r="DJ95" s="15"/>
      <c r="DK95" s="15"/>
      <c r="DL95" s="15"/>
      <c r="DM95" s="15"/>
    </row>
    <row r="96" spans="1:117" s="13" customFormat="1" ht="15" thickBot="1" x14ac:dyDescent="0.4">
      <c r="A96" s="93"/>
      <c r="B96" s="14" t="s">
        <v>214</v>
      </c>
      <c r="C96" s="120">
        <f>C94</f>
        <v>0.05</v>
      </c>
      <c r="D96" s="120"/>
      <c r="E96" s="120">
        <f>E94</f>
        <v>0.1</v>
      </c>
      <c r="F96" s="120"/>
      <c r="G96" s="121">
        <f>G94</f>
        <v>0.14985210399391441</v>
      </c>
      <c r="H96" s="121"/>
      <c r="I96" s="121">
        <f>I94</f>
        <v>0.19897213679400738</v>
      </c>
      <c r="J96" s="121"/>
      <c r="K96" s="121">
        <f>K94</f>
        <v>0.24970420798782872</v>
      </c>
      <c r="L96" s="121"/>
      <c r="M96" s="121">
        <f>M94</f>
        <v>0.29794427358801473</v>
      </c>
      <c r="N96" s="121"/>
      <c r="O96" s="121">
        <f>O94</f>
        <v>0.3470420798782875</v>
      </c>
      <c r="P96" s="121"/>
      <c r="Q96" s="122">
        <f>C96*G96+E96*K96+O96</f>
        <v>0.37950510587676611</v>
      </c>
      <c r="R96" s="122"/>
      <c r="S96" s="122">
        <f t="shared" ref="S96:S97" si="861">1/(1+EXP(-Q96))</f>
        <v>0.59375373494618944</v>
      </c>
      <c r="T96" s="122"/>
      <c r="U96" s="122">
        <f t="shared" ref="U96:U97" si="862">S96</f>
        <v>0.59375373494618944</v>
      </c>
      <c r="V96" s="122"/>
      <c r="W96" s="121">
        <f>W94</f>
        <v>0.32944273588014644</v>
      </c>
      <c r="X96" s="121"/>
      <c r="Y96" s="122">
        <f t="shared" ref="Y96:Y97" si="863">C96*I96+E96*M96+W96</f>
        <v>0.36918577007864828</v>
      </c>
      <c r="Z96" s="122"/>
      <c r="AA96" s="122">
        <f t="shared" ref="AA96:AA97" si="864">1/(1+EXP(-Y96))</f>
        <v>0.59126221713621563</v>
      </c>
      <c r="AB96" s="122"/>
      <c r="AC96" s="122">
        <f t="shared" ref="AC96:AC97" si="865">AA96</f>
        <v>0.59126221713621563</v>
      </c>
      <c r="AD96" s="122"/>
      <c r="AE96" s="121">
        <f>AE94</f>
        <v>-0.16848125813466233</v>
      </c>
      <c r="AF96" s="121"/>
      <c r="AG96" s="121">
        <f>AG94</f>
        <v>0.5853179497843729</v>
      </c>
      <c r="AH96" s="121"/>
      <c r="AI96" s="121">
        <f>AI94</f>
        <v>-6.8310900328931556E-2</v>
      </c>
      <c r="AJ96" s="121"/>
      <c r="AK96" s="121">
        <f>AK94</f>
        <v>0.68528950226013075</v>
      </c>
      <c r="AL96" s="121"/>
      <c r="AM96" s="121">
        <f>AM94</f>
        <v>-0.36125366099765843</v>
      </c>
      <c r="AN96" s="121"/>
      <c r="AO96" s="122">
        <f t="shared" ref="AO96:AO97" si="866">U96*AE96+AC96*AI96+AM96</f>
        <v>-0.50167969166660242</v>
      </c>
      <c r="AP96" s="122"/>
      <c r="AQ96" s="122">
        <f t="shared" ref="AQ96:AQ97" si="867">1/(1+EXP(-AO96))</f>
        <v>0.37714601629154837</v>
      </c>
      <c r="AR96" s="122"/>
      <c r="AS96" s="121">
        <f>AS94</f>
        <v>0.82876583882574384</v>
      </c>
      <c r="AT96" s="121"/>
      <c r="AU96" s="122">
        <f>U96*AG96+AC96*AK96+AS96</f>
        <v>1.5814863481277599</v>
      </c>
      <c r="AV96" s="122"/>
      <c r="AW96" s="122">
        <f t="shared" ref="AW96:AW97" si="868">1/(1+EXP(-AU96))</f>
        <v>0.82941491812746293</v>
      </c>
      <c r="AX96" s="122"/>
      <c r="AY96" s="122">
        <f t="shared" ref="AY96:AY97" si="869">AQ96</f>
        <v>0.37714601629154837</v>
      </c>
      <c r="AZ96" s="122"/>
      <c r="BA96" s="122">
        <f>AW96</f>
        <v>0.82941491812746293</v>
      </c>
      <c r="BB96" s="122"/>
      <c r="BC96" s="120">
        <f>BC94</f>
        <v>0.01</v>
      </c>
      <c r="BD96" s="120"/>
      <c r="BE96" s="120">
        <f>BE94</f>
        <v>0.99</v>
      </c>
      <c r="BF96" s="120"/>
      <c r="BG96" s="122">
        <f>(1/2)*(AY96-BC96)^2</f>
        <v>6.7398098639376944E-2</v>
      </c>
      <c r="BH96" s="122"/>
      <c r="BI96" s="122">
        <f t="shared" ref="BI96:BI97" si="870">(1/2)*(BA96-BE96)^2</f>
        <v>1.2893784260004716E-2</v>
      </c>
      <c r="BJ96" s="122"/>
      <c r="BK96" s="122">
        <f t="shared" ref="BK96:BK97" si="871">BG96+BI96</f>
        <v>8.0291882899381661E-2</v>
      </c>
      <c r="BL96" s="122"/>
      <c r="BN96" s="142">
        <f t="shared" ref="BN96" si="872" xml:space="preserve"> ( ((AY96 - BC96)*(AY96)*(1-AY96)*AE96) + ((BA96 - BE96)*(BA96)*(1-BA96)*AG96) ) * ( ((U96)*(1-U96)) ) * ( C96 )</f>
        <v>-3.3563694227513644E-4</v>
      </c>
      <c r="BO96" s="142"/>
      <c r="BP96" s="142">
        <f t="shared" ref="BP96" si="873" xml:space="preserve"> ( ((AY96 - BC96)*(AY96)*(1-AY96)*AI96) + ((BA96 - BE96)*(BA96)*(1-BA96)*AK96) ) * ( ((AC96)*(1-AC96)) ) * ( C96 )</f>
        <v>-2.5933266113771871E-4</v>
      </c>
      <c r="BQ96" s="142"/>
      <c r="BR96" s="142">
        <f t="shared" ref="BR96" si="874" xml:space="preserve"> ( ((AY96 - BC96)*(AY96)*(1-AY96)*AE96) + ((BA96 - BE96)*(BA96)*(1-BA96)*AG96) ) * ( ((U96)*(1-U96)) ) * ( E96 )</f>
        <v>-6.7127388455027288E-4</v>
      </c>
      <c r="BS96" s="142"/>
      <c r="BT96" s="142">
        <f t="shared" ref="BT96" si="875" xml:space="preserve"> ( ((AY96 - BC96)*(AY96)*(1-AY96)*AI96) + ((BA96 - BE96)*(BA96)*(1-BA96)*AK96) ) * ( ((AC96)*(1-AC96)) ) * ( E96 )</f>
        <v>-5.1866532227543742E-4</v>
      </c>
      <c r="BU96" s="142"/>
      <c r="BV96" s="142">
        <f t="shared" ref="BV96" si="876" xml:space="preserve"> ( ((AY96 - BC96)*(AY96)*(1-AY96)*AE96) + ((BA96 - BE96)*(BA96)*(1-BA96)*AG96) ) * ( ((S96)*(1-S96)) )</f>
        <v>-6.7127388455027288E-3</v>
      </c>
      <c r="BW96" s="142"/>
      <c r="BX96" s="142">
        <f t="shared" ref="BX96" si="877" xml:space="preserve"> ( ((AY96 - BC96)*(AY96)*(1-AY96)*AI96) + ((BA96 - BE96)*(BA96)*(1-BA96)*AK96) ) * ( ((AC96)*(1-AC96)) )</f>
        <v>-5.1866532227543742E-3</v>
      </c>
      <c r="BY96" s="142"/>
      <c r="BZ96" s="142">
        <f xml:space="preserve"> (AY96 - BC96) * (AY96 * (1 - AY96)) * U96</f>
        <v>5.1208369276992918E-2</v>
      </c>
      <c r="CA96" s="142"/>
      <c r="CB96" s="142">
        <f t="shared" ref="CB96" si="878" xml:space="preserve"> (BA96 - BE96) * (BA96 * (1 - BA96)) * U96</f>
        <v>-1.3490388063112573E-2</v>
      </c>
      <c r="CC96" s="142"/>
      <c r="CD96" s="142">
        <f t="shared" ref="CD96" si="879" xml:space="preserve"> (AY96 - BC96) * (AY96 * (1 - AY96)) * AC96</f>
        <v>5.0993487994461018E-2</v>
      </c>
      <c r="CE96" s="142"/>
      <c r="CF96" s="142">
        <f t="shared" ref="CF96" si="880" xml:space="preserve"> (BA96 - BE96) * (BA96 * (1 - BA96)) * AC96</f>
        <v>-1.3433779506156296E-2</v>
      </c>
      <c r="CG96" s="142"/>
      <c r="CH96" s="142">
        <f xml:space="preserve"> (AY96 - BC96) * (AY96 * (1 - AY96))</f>
        <v>8.6245132052321011E-2</v>
      </c>
      <c r="CI96" s="142"/>
      <c r="CJ96" s="142">
        <f xml:space="preserve"> (BA96 - BE96) * (BA96 * (1 - BA96))</f>
        <v>-2.2720510658067988E-2</v>
      </c>
      <c r="CK96" s="142"/>
      <c r="CL96" s="15"/>
      <c r="CM96" s="104">
        <f>CM90</f>
        <v>0.5</v>
      </c>
      <c r="CN96" s="104"/>
      <c r="CO96" s="47"/>
      <c r="CP96" s="131">
        <f t="shared" ref="CP96" si="881">G96-CM96*BN96</f>
        <v>0.15001992246505197</v>
      </c>
      <c r="CQ96" s="131"/>
      <c r="CR96" s="131">
        <f t="shared" ref="CR96" si="882">I96-CM96*BP96</f>
        <v>0.19910180312457623</v>
      </c>
      <c r="CS96" s="131"/>
      <c r="CT96" s="131">
        <f t="shared" ref="CT96" si="883">K96-CM96*BR96</f>
        <v>0.25003984493010384</v>
      </c>
      <c r="CU96" s="131"/>
      <c r="CV96" s="131">
        <f t="shared" ref="CV96" si="884">M96-CM96*BT96</f>
        <v>0.29820360624915243</v>
      </c>
      <c r="CW96" s="131"/>
      <c r="CX96" s="131">
        <f t="shared" ref="CX96" si="885">O96-CM96*BV96</f>
        <v>0.35039844930103886</v>
      </c>
      <c r="CY96" s="131"/>
      <c r="CZ96" s="131">
        <f t="shared" ref="CZ96" si="886">W96-CM96*BX96</f>
        <v>0.33203606249152362</v>
      </c>
      <c r="DA96" s="131"/>
      <c r="DB96" s="131">
        <f t="shared" ref="DB96" si="887">AE96-CM96*BZ96</f>
        <v>-0.19408544277315878</v>
      </c>
      <c r="DC96" s="131"/>
      <c r="DD96" s="131">
        <f t="shared" ref="DD96" si="888">AG96-CM96*CB96</f>
        <v>0.59206314381592917</v>
      </c>
      <c r="DE96" s="131"/>
      <c r="DF96" s="131">
        <f t="shared" ref="DF96" si="889">AI96-CM96*CD96</f>
        <v>-9.3807644326162065E-2</v>
      </c>
      <c r="DG96" s="131"/>
      <c r="DH96" s="131">
        <f t="shared" ref="DH96" si="890">AK96-CM96*CF96</f>
        <v>0.6920063920132089</v>
      </c>
      <c r="DI96" s="131"/>
      <c r="DJ96" s="131">
        <f t="shared" ref="DJ96" si="891">AM96-CM96*CH96</f>
        <v>-0.40437622702381892</v>
      </c>
      <c r="DK96" s="131"/>
      <c r="DL96" s="131">
        <f t="shared" ref="DL96" si="892">AS96-CM96*CJ96</f>
        <v>0.84012609415477779</v>
      </c>
      <c r="DM96" s="131"/>
    </row>
    <row r="97" spans="1:117" s="13" customFormat="1" ht="15" thickBot="1" x14ac:dyDescent="0.4">
      <c r="A97" s="93"/>
      <c r="B97" s="14" t="s">
        <v>216</v>
      </c>
      <c r="C97" s="120">
        <f>C96</f>
        <v>0.05</v>
      </c>
      <c r="D97" s="120"/>
      <c r="E97" s="120">
        <f>E96</f>
        <v>0.1</v>
      </c>
      <c r="F97" s="120"/>
      <c r="G97" s="131">
        <f>CP96</f>
        <v>0.15001992246505197</v>
      </c>
      <c r="H97" s="131"/>
      <c r="I97" s="131">
        <f>CR96</f>
        <v>0.19910180312457623</v>
      </c>
      <c r="J97" s="131"/>
      <c r="K97" s="131">
        <f>CT96</f>
        <v>0.25003984493010384</v>
      </c>
      <c r="L97" s="131"/>
      <c r="M97" s="131">
        <f>CV96</f>
        <v>0.29820360624915243</v>
      </c>
      <c r="N97" s="131"/>
      <c r="O97" s="131">
        <f>CX96</f>
        <v>0.35039844930103886</v>
      </c>
      <c r="P97" s="131"/>
      <c r="Q97" s="122">
        <f>C97*G97+E97*K97+O97</f>
        <v>0.38290342991730186</v>
      </c>
      <c r="R97" s="122"/>
      <c r="S97" s="122">
        <f t="shared" si="861"/>
        <v>0.59457318362449552</v>
      </c>
      <c r="T97" s="122"/>
      <c r="U97" s="122">
        <f t="shared" si="862"/>
        <v>0.59457318362449552</v>
      </c>
      <c r="V97" s="122"/>
      <c r="W97" s="131">
        <f>CZ96</f>
        <v>0.33203606249152362</v>
      </c>
      <c r="X97" s="131"/>
      <c r="Y97" s="122">
        <f t="shared" si="863"/>
        <v>0.3718115132726677</v>
      </c>
      <c r="Z97" s="122"/>
      <c r="AA97" s="122">
        <f t="shared" si="864"/>
        <v>0.5918966312752002</v>
      </c>
      <c r="AB97" s="122"/>
      <c r="AC97" s="122">
        <f t="shared" si="865"/>
        <v>0.5918966312752002</v>
      </c>
      <c r="AD97" s="122"/>
      <c r="AE97" s="131">
        <f>DB96</f>
        <v>-0.19408544277315878</v>
      </c>
      <c r="AF97" s="131"/>
      <c r="AG97" s="131">
        <f>DD96</f>
        <v>0.59206314381592917</v>
      </c>
      <c r="AH97" s="131"/>
      <c r="AI97" s="131">
        <f>DF96</f>
        <v>-9.3807644326162065E-2</v>
      </c>
      <c r="AJ97" s="131"/>
      <c r="AK97" s="131">
        <f>DH96</f>
        <v>0.6920063920132089</v>
      </c>
      <c r="AL97" s="131"/>
      <c r="AM97" s="131">
        <f>DJ96</f>
        <v>-0.40437622702381892</v>
      </c>
      <c r="AN97" s="131"/>
      <c r="AO97" s="122">
        <f t="shared" si="866"/>
        <v>-0.57529865529314328</v>
      </c>
      <c r="AP97" s="122"/>
      <c r="AQ97" s="122">
        <f t="shared" si="867"/>
        <v>0.36001508894457879</v>
      </c>
      <c r="AR97" s="122"/>
      <c r="AS97" s="131">
        <f>DL96</f>
        <v>0.84012609415477779</v>
      </c>
      <c r="AT97" s="131"/>
      <c r="AU97" s="122">
        <f>U97*AG97+AC97*AK97+AS97</f>
        <v>1.6017472147336664</v>
      </c>
      <c r="AV97" s="122"/>
      <c r="AW97" s="122">
        <f t="shared" si="868"/>
        <v>0.83226244084980572</v>
      </c>
      <c r="AX97" s="122"/>
      <c r="AY97" s="122">
        <f t="shared" si="869"/>
        <v>0.36001508894457879</v>
      </c>
      <c r="AZ97" s="122"/>
      <c r="BA97" s="122">
        <f>AW97</f>
        <v>0.83226244084980572</v>
      </c>
      <c r="BB97" s="122"/>
      <c r="BC97" s="120">
        <f>BC96</f>
        <v>0.01</v>
      </c>
      <c r="BD97" s="120"/>
      <c r="BE97" s="120">
        <f>BE96</f>
        <v>0.99</v>
      </c>
      <c r="BF97" s="120"/>
      <c r="BG97" s="136">
        <f>(1/2)*(AY97-BC97)^2</f>
        <v>6.1255281244440699E-2</v>
      </c>
      <c r="BH97" s="137"/>
      <c r="BI97" s="136">
        <f t="shared" si="870"/>
        <v>1.2440568783330519E-2</v>
      </c>
      <c r="BJ97" s="137"/>
      <c r="BK97" s="136">
        <f t="shared" si="871"/>
        <v>7.3695850027771223E-2</v>
      </c>
      <c r="BL97" s="137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5"/>
      <c r="CI97" s="15"/>
      <c r="CJ97" s="15"/>
      <c r="CK97" s="15"/>
      <c r="CL97" s="15"/>
      <c r="CM97" s="47"/>
      <c r="CN97" s="47"/>
      <c r="CO97" s="47"/>
      <c r="CP97" s="15"/>
      <c r="CQ97" s="15"/>
      <c r="CR97" s="15"/>
      <c r="CS97" s="15"/>
      <c r="CT97" s="15"/>
      <c r="CU97" s="15"/>
      <c r="CV97" s="15"/>
      <c r="CW97" s="15"/>
      <c r="CX97" s="15"/>
      <c r="CY97" s="15"/>
      <c r="CZ97" s="15"/>
      <c r="DA97" s="15"/>
      <c r="DB97" s="15"/>
      <c r="DC97" s="15"/>
      <c r="DD97" s="15"/>
      <c r="DE97" s="15"/>
      <c r="DF97" s="15"/>
      <c r="DG97" s="15"/>
      <c r="DH97" s="15"/>
      <c r="DI97" s="15"/>
      <c r="DJ97" s="15"/>
      <c r="DK97" s="15"/>
      <c r="DL97" s="15"/>
      <c r="DM97" s="15"/>
    </row>
    <row r="98" spans="1:117" s="13" customFormat="1" x14ac:dyDescent="0.35">
      <c r="A98" s="93"/>
      <c r="B98" s="14" t="s">
        <v>217</v>
      </c>
      <c r="BG98" s="143" t="str">
        <f>IF(BG97&lt;BG94,"OUI, ça a baissé","NON, ça n'a pas baissé")</f>
        <v>OUI, ça a baissé</v>
      </c>
      <c r="BH98" s="143"/>
      <c r="BI98" s="143" t="str">
        <f>IF(BI97&lt;BI94,"OUI, ça a baissé","NON, ça n'a pas baissé")</f>
        <v>OUI, ça a baissé</v>
      </c>
      <c r="BJ98" s="143"/>
      <c r="BK98" s="143" t="str">
        <f>IF(BK97&lt;BK94,"OUI, ça a baissé","NON, ça n'a pas baissé")</f>
        <v>OUI, ça a baissé</v>
      </c>
      <c r="BL98" s="143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/>
      <c r="CJ98" s="15"/>
      <c r="CK98" s="15"/>
      <c r="CL98" s="15"/>
      <c r="CM98" s="47"/>
      <c r="CN98" s="47"/>
      <c r="CO98" s="47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  <c r="DA98" s="15"/>
      <c r="DB98" s="15"/>
      <c r="DC98" s="15"/>
      <c r="DD98" s="15"/>
      <c r="DE98" s="15"/>
      <c r="DF98" s="15"/>
      <c r="DG98" s="15"/>
      <c r="DH98" s="15"/>
      <c r="DI98" s="15"/>
      <c r="DJ98" s="15"/>
      <c r="DK98" s="15"/>
      <c r="DL98" s="15"/>
      <c r="DM98" s="15"/>
    </row>
    <row r="99" spans="1:117" s="13" customFormat="1" ht="15" thickBot="1" x14ac:dyDescent="0.4"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  <c r="CC99" s="15"/>
      <c r="CD99" s="15"/>
      <c r="CE99" s="15"/>
      <c r="CF99" s="15"/>
      <c r="CG99" s="15"/>
      <c r="CH99" s="15"/>
      <c r="CI99" s="15"/>
      <c r="CJ99" s="15"/>
      <c r="CK99" s="15"/>
      <c r="CL99" s="15"/>
      <c r="CM99" s="47"/>
      <c r="CN99" s="47"/>
      <c r="CO99" s="47"/>
      <c r="CP99" s="15"/>
      <c r="CQ99" s="15"/>
      <c r="CR99" s="15"/>
      <c r="CS99" s="15"/>
      <c r="CT99" s="15"/>
      <c r="CU99" s="15"/>
      <c r="CV99" s="15"/>
      <c r="CW99" s="15"/>
      <c r="CX99" s="15"/>
      <c r="CY99" s="15"/>
      <c r="CZ99" s="15"/>
      <c r="DA99" s="15"/>
      <c r="DB99" s="15"/>
      <c r="DC99" s="15"/>
      <c r="DD99" s="15"/>
      <c r="DE99" s="15"/>
      <c r="DF99" s="15"/>
      <c r="DG99" s="15"/>
      <c r="DH99" s="15"/>
      <c r="DI99" s="15"/>
      <c r="DJ99" s="15"/>
      <c r="DK99" s="15"/>
      <c r="DL99" s="15"/>
      <c r="DM99" s="15"/>
    </row>
    <row r="100" spans="1:117" s="13" customFormat="1" ht="15" thickBot="1" x14ac:dyDescent="0.4">
      <c r="A100" s="93" t="s">
        <v>132</v>
      </c>
      <c r="B100" s="14" t="s">
        <v>213</v>
      </c>
      <c r="C100" s="120">
        <f>C97</f>
        <v>0.05</v>
      </c>
      <c r="D100" s="120"/>
      <c r="E100" s="120">
        <f>E97</f>
        <v>0.1</v>
      </c>
      <c r="F100" s="120"/>
      <c r="G100" s="121">
        <f>G97</f>
        <v>0.15001992246505197</v>
      </c>
      <c r="H100" s="121"/>
      <c r="I100" s="121">
        <f>I97</f>
        <v>0.19910180312457623</v>
      </c>
      <c r="J100" s="121"/>
      <c r="K100" s="121">
        <f>K97</f>
        <v>0.25003984493010384</v>
      </c>
      <c r="L100" s="121"/>
      <c r="M100" s="121">
        <f>M97</f>
        <v>0.29820360624915243</v>
      </c>
      <c r="N100" s="121"/>
      <c r="O100" s="121">
        <f>O97</f>
        <v>0.35039844930103886</v>
      </c>
      <c r="P100" s="121"/>
      <c r="Q100" s="122">
        <f>C100*G100+E100*K100+O100</f>
        <v>0.38290342991730186</v>
      </c>
      <c r="R100" s="122"/>
      <c r="S100" s="122">
        <f t="shared" ref="S100" si="893">1/(1+EXP(-Q100))</f>
        <v>0.59457318362449552</v>
      </c>
      <c r="T100" s="122"/>
      <c r="U100" s="122">
        <f t="shared" ref="U100" si="894">S100</f>
        <v>0.59457318362449552</v>
      </c>
      <c r="V100" s="122"/>
      <c r="W100" s="121">
        <f>W97</f>
        <v>0.33203606249152362</v>
      </c>
      <c r="X100" s="121"/>
      <c r="Y100" s="122">
        <f t="shared" ref="Y100" si="895">C100*I100+E100*M100+W100</f>
        <v>0.3718115132726677</v>
      </c>
      <c r="Z100" s="122"/>
      <c r="AA100" s="122">
        <f t="shared" ref="AA100" si="896">1/(1+EXP(-Y100))</f>
        <v>0.5918966312752002</v>
      </c>
      <c r="AB100" s="122"/>
      <c r="AC100" s="122">
        <f t="shared" ref="AC100" si="897">AA100</f>
        <v>0.5918966312752002</v>
      </c>
      <c r="AD100" s="122"/>
      <c r="AE100" s="121">
        <f>AE97</f>
        <v>-0.19408544277315878</v>
      </c>
      <c r="AF100" s="121"/>
      <c r="AG100" s="121">
        <f>AG97</f>
        <v>0.59206314381592917</v>
      </c>
      <c r="AH100" s="121"/>
      <c r="AI100" s="121">
        <f>AI97</f>
        <v>-9.3807644326162065E-2</v>
      </c>
      <c r="AJ100" s="121"/>
      <c r="AK100" s="121">
        <f>AK97</f>
        <v>0.6920063920132089</v>
      </c>
      <c r="AL100" s="121"/>
      <c r="AM100" s="121">
        <f>AM97</f>
        <v>-0.40437622702381892</v>
      </c>
      <c r="AN100" s="121"/>
      <c r="AO100" s="122">
        <f t="shared" ref="AO100" si="898">U100*AE100+AC100*AI100+AM100</f>
        <v>-0.57529865529314328</v>
      </c>
      <c r="AP100" s="122"/>
      <c r="AQ100" s="122">
        <f t="shared" ref="AQ100" si="899">1/(1+EXP(-AO100))</f>
        <v>0.36001508894457879</v>
      </c>
      <c r="AR100" s="122"/>
      <c r="AS100" s="121">
        <f>AS97</f>
        <v>0.84012609415477779</v>
      </c>
      <c r="AT100" s="121"/>
      <c r="AU100" s="122">
        <f>U100*AG100+AC100*AK100+AS100</f>
        <v>1.6017472147336664</v>
      </c>
      <c r="AV100" s="122"/>
      <c r="AW100" s="122">
        <f t="shared" ref="AW100" si="900">1/(1+EXP(-AU100))</f>
        <v>0.83226244084980572</v>
      </c>
      <c r="AX100" s="122"/>
      <c r="AY100" s="122">
        <f t="shared" ref="AY100" si="901">AQ100</f>
        <v>0.36001508894457879</v>
      </c>
      <c r="AZ100" s="122"/>
      <c r="BA100" s="122">
        <f t="shared" ref="BA100" si="902">AW100</f>
        <v>0.83226244084980572</v>
      </c>
      <c r="BB100" s="122"/>
      <c r="BC100" s="120">
        <f>BC97</f>
        <v>0.01</v>
      </c>
      <c r="BD100" s="120"/>
      <c r="BE100" s="120">
        <f>BE97</f>
        <v>0.99</v>
      </c>
      <c r="BF100" s="120"/>
      <c r="BG100" s="136">
        <f>(1/2)*(AY100-BC100)^2</f>
        <v>6.1255281244440699E-2</v>
      </c>
      <c r="BH100" s="137"/>
      <c r="BI100" s="136">
        <f t="shared" ref="BI100" si="903">(1/2)*(BA100-BE100)^2</f>
        <v>1.2440568783330519E-2</v>
      </c>
      <c r="BJ100" s="137"/>
      <c r="BK100" s="136">
        <f t="shared" ref="BK100" si="904">BG100+BI100</f>
        <v>7.3695850027771223E-2</v>
      </c>
      <c r="BL100" s="137"/>
      <c r="BN100" s="131">
        <f t="shared" ref="BN100" si="905" xml:space="preserve"> ( ((AY100 - BC100)*(AY100)*(1-AY100)*AE100) + ((BA100 - BE100)*(BA100)*(1-BA100)*AG100) ) * ( ((U100)*(1-U100)) ) * ( C100 )</f>
        <v>-3.4578861950130874E-4</v>
      </c>
      <c r="BO100" s="131"/>
      <c r="BP100" s="131">
        <f t="shared" ref="BP100" si="906" xml:space="preserve"> ( ((AY100 - BC100)*(AY100)*(1-AY100)*AI100) + ((BA100 - BE100)*(BA100)*(1-BA100)*AK100) ) * ( ((AC100)*(1-AC100)) ) * ( C100 )</f>
        <v>-2.7541364597293396E-4</v>
      </c>
      <c r="BQ100" s="131"/>
      <c r="BR100" s="131">
        <f t="shared" ref="BR100" si="907" xml:space="preserve"> ( ((AY100 - BC100)*(AY100)*(1-AY100)*AE100) + ((BA100 - BE100)*(BA100)*(1-BA100)*AG100) ) * ( ((U100)*(1-U100)) ) * ( E100 )</f>
        <v>-6.9157723900261747E-4</v>
      </c>
      <c r="BS100" s="131"/>
      <c r="BT100" s="131">
        <f t="shared" ref="BT100" si="908" xml:space="preserve"> ( ((AY100 - BC100)*(AY100)*(1-AY100)*AI100) + ((BA100 - BE100)*(BA100)*(1-BA100)*AK100) ) * ( ((AC100)*(1-AC100)) ) * ( E100 )</f>
        <v>-5.5082729194586792E-4</v>
      </c>
      <c r="BU100" s="131"/>
      <c r="BV100" s="131">
        <f t="shared" ref="BV100" si="909" xml:space="preserve"> ( ((AY100 - BC100)*(AY100)*(1-AY100)*AE100) + ((BA100 - BE100)*(BA100)*(1-BA100)*AG100) ) * ( ((S100)*(1-S100)) )</f>
        <v>-6.9157723900261743E-3</v>
      </c>
      <c r="BW100" s="131"/>
      <c r="BX100" s="131">
        <f t="shared" ref="BX100" si="910" xml:space="preserve"> ( ((AY100 - BC100)*(AY100)*(1-AY100)*AI100) + ((BA100 - BE100)*(BA100)*(1-BA100)*AK100) ) * ( ((AC100)*(1-AC100)) )</f>
        <v>-5.5082729194586792E-3</v>
      </c>
      <c r="BY100" s="131"/>
      <c r="BZ100" s="131">
        <f xml:space="preserve"> (AY100 - BC100) * (AY100 * (1 - AY100)) * U100</f>
        <v>4.7949327752629653E-2</v>
      </c>
      <c r="CA100" s="131"/>
      <c r="CB100" s="131">
        <f t="shared" ref="CB100" si="911" xml:space="preserve"> (BA100 - BE100) * (BA100 * (1 - BA100)) * U100</f>
        <v>-1.3092755232921109E-2</v>
      </c>
      <c r="CC100" s="131"/>
      <c r="CD100" s="131">
        <f t="shared" ref="CD100" si="912" xml:space="preserve"> (AY100 - BC100) * (AY100 * (1 - AY100)) * AC100</f>
        <v>4.7733477308347788E-2</v>
      </c>
      <c r="CE100" s="131"/>
      <c r="CF100" s="131">
        <f t="shared" ref="CF100" si="913" xml:space="preserve"> (BA100 - BE100) * (BA100 * (1 - BA100)) * AC100</f>
        <v>-1.3033816407991602E-2</v>
      </c>
      <c r="CG100" s="131"/>
      <c r="CH100" s="131">
        <f xml:space="preserve"> (AY100 - BC100) * (AY100 * (1 - AY100))</f>
        <v>8.0644955193458906E-2</v>
      </c>
      <c r="CI100" s="131"/>
      <c r="CJ100" s="131">
        <f xml:space="preserve"> (BA100 - BE100) * (BA100 * (1 - BA100))</f>
        <v>-2.2020426742269422E-2</v>
      </c>
      <c r="CK100" s="131"/>
      <c r="CL100" s="15"/>
      <c r="CM100" s="47"/>
      <c r="CN100" s="47"/>
      <c r="CO100" s="47"/>
      <c r="CP100" s="15"/>
      <c r="CQ100" s="15"/>
      <c r="CR100" s="15"/>
      <c r="CS100" s="15"/>
      <c r="CT100" s="15"/>
      <c r="CU100" s="15"/>
      <c r="CV100" s="15"/>
      <c r="CW100" s="15"/>
      <c r="CX100" s="15"/>
      <c r="CY100" s="15"/>
      <c r="CZ100" s="15"/>
      <c r="DA100" s="15"/>
      <c r="DB100" s="15"/>
      <c r="DC100" s="15"/>
      <c r="DD100" s="15"/>
      <c r="DE100" s="15"/>
      <c r="DF100" s="15"/>
      <c r="DG100" s="15"/>
      <c r="DH100" s="15"/>
      <c r="DI100" s="15"/>
      <c r="DJ100" s="15"/>
      <c r="DK100" s="15"/>
      <c r="DL100" s="15"/>
      <c r="DM100" s="15"/>
    </row>
    <row r="101" spans="1:117" s="13" customFormat="1" x14ac:dyDescent="0.35">
      <c r="A101" s="93"/>
      <c r="B101" s="14" t="s">
        <v>215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N101" s="132" t="str">
        <f>IF(BN100&lt;0.000001,"PROCHE DE 0","PAS PROCHE DE 0")</f>
        <v>PROCHE DE 0</v>
      </c>
      <c r="BO101" s="132"/>
      <c r="BP101" s="132" t="str">
        <f>IF(BP100&lt;0.000001,"PROCHE DE 0","PAS PROCHE DE 0")</f>
        <v>PROCHE DE 0</v>
      </c>
      <c r="BQ101" s="132"/>
      <c r="BR101" s="132" t="str">
        <f>IF(BR100&lt;0.000001,"PROCHE DE 0","PAS PROCHE DE 0")</f>
        <v>PROCHE DE 0</v>
      </c>
      <c r="BS101" s="132"/>
      <c r="BT101" s="132" t="str">
        <f>IF(BT100&lt;0.000001,"PROCHE DE 0","PAS PROCHE DE 0")</f>
        <v>PROCHE DE 0</v>
      </c>
      <c r="BU101" s="132"/>
      <c r="BV101" s="132" t="str">
        <f>IF(BV100&lt;0.000001,"PROCHE DE 0","PAS PROCHE DE 0")</f>
        <v>PROCHE DE 0</v>
      </c>
      <c r="BW101" s="132"/>
      <c r="BX101" s="132" t="str">
        <f>IF(BX100&lt;0.000001,"PROCHE DE 0","PAS PROCHE DE 0")</f>
        <v>PROCHE DE 0</v>
      </c>
      <c r="BY101" s="132"/>
      <c r="BZ101" s="132" t="str">
        <f>IF(BZ100&lt;0.000001,"PROCHE DE 0","PAS PROCHE DE 0")</f>
        <v>PAS PROCHE DE 0</v>
      </c>
      <c r="CA101" s="132"/>
      <c r="CB101" s="132" t="str">
        <f>IF(CB100&lt;0.000001,"PROCHE DE 0","PAS PROCHE DE 0")</f>
        <v>PROCHE DE 0</v>
      </c>
      <c r="CC101" s="132"/>
      <c r="CD101" s="132" t="str">
        <f>IF(CD100&lt;0.000001,"PROCHE DE 0","PAS PROCHE DE 0")</f>
        <v>PAS PROCHE DE 0</v>
      </c>
      <c r="CE101" s="132"/>
      <c r="CF101" s="132" t="str">
        <f>IF(CF100&lt;0.000001,"PROCHE DE 0","PAS PROCHE DE 0")</f>
        <v>PROCHE DE 0</v>
      </c>
      <c r="CG101" s="132"/>
      <c r="CH101" s="132" t="str">
        <f>IF(CH100&lt;0.000001,"PROCHE DE 0","PAS PROCHE DE 0")</f>
        <v>PAS PROCHE DE 0</v>
      </c>
      <c r="CI101" s="132"/>
      <c r="CJ101" s="132" t="str">
        <f>IF(CJ100&lt;0.000001,"PROCHE DE 0","PAS PROCHE DE 0")</f>
        <v>PROCHE DE 0</v>
      </c>
      <c r="CK101" s="132"/>
      <c r="CL101" s="15"/>
      <c r="CM101" s="47"/>
      <c r="CN101" s="47"/>
      <c r="CO101" s="47"/>
      <c r="CP101" s="15"/>
      <c r="CQ101" s="15"/>
      <c r="CR101" s="15"/>
      <c r="CS101" s="15"/>
      <c r="CT101" s="15"/>
      <c r="CU101" s="15"/>
      <c r="CV101" s="15"/>
      <c r="CW101" s="15"/>
      <c r="CX101" s="15"/>
      <c r="CY101" s="15"/>
      <c r="CZ101" s="15"/>
      <c r="DA101" s="15"/>
      <c r="DB101" s="15"/>
      <c r="DC101" s="15"/>
      <c r="DD101" s="15"/>
      <c r="DE101" s="15"/>
      <c r="DF101" s="15"/>
      <c r="DG101" s="15"/>
      <c r="DH101" s="15"/>
      <c r="DI101" s="15"/>
      <c r="DJ101" s="15"/>
      <c r="DK101" s="15"/>
      <c r="DL101" s="15"/>
      <c r="DM101" s="15"/>
    </row>
    <row r="102" spans="1:117" s="13" customFormat="1" ht="15" thickBot="1" x14ac:dyDescent="0.4">
      <c r="A102" s="93"/>
      <c r="B102" s="14" t="s">
        <v>214</v>
      </c>
      <c r="C102" s="120">
        <f>C100</f>
        <v>0.05</v>
      </c>
      <c r="D102" s="120"/>
      <c r="E102" s="120">
        <f>E100</f>
        <v>0.1</v>
      </c>
      <c r="F102" s="120"/>
      <c r="G102" s="121">
        <f>G100</f>
        <v>0.15001992246505197</v>
      </c>
      <c r="H102" s="121"/>
      <c r="I102" s="121">
        <f>I100</f>
        <v>0.19910180312457623</v>
      </c>
      <c r="J102" s="121"/>
      <c r="K102" s="121">
        <f>K100</f>
        <v>0.25003984493010384</v>
      </c>
      <c r="L102" s="121"/>
      <c r="M102" s="121">
        <f>M100</f>
        <v>0.29820360624915243</v>
      </c>
      <c r="N102" s="121"/>
      <c r="O102" s="121">
        <f>O100</f>
        <v>0.35039844930103886</v>
      </c>
      <c r="P102" s="121"/>
      <c r="Q102" s="122">
        <f>C102*G102+E102*K102+O102</f>
        <v>0.38290342991730186</v>
      </c>
      <c r="R102" s="122"/>
      <c r="S102" s="122">
        <f t="shared" ref="S102:S103" si="914">1/(1+EXP(-Q102))</f>
        <v>0.59457318362449552</v>
      </c>
      <c r="T102" s="122"/>
      <c r="U102" s="122">
        <f t="shared" ref="U102:U103" si="915">S102</f>
        <v>0.59457318362449552</v>
      </c>
      <c r="V102" s="122"/>
      <c r="W102" s="121">
        <f>W100</f>
        <v>0.33203606249152362</v>
      </c>
      <c r="X102" s="121"/>
      <c r="Y102" s="122">
        <f t="shared" ref="Y102:Y103" si="916">C102*I102+E102*M102+W102</f>
        <v>0.3718115132726677</v>
      </c>
      <c r="Z102" s="122"/>
      <c r="AA102" s="122">
        <f t="shared" ref="AA102:AA103" si="917">1/(1+EXP(-Y102))</f>
        <v>0.5918966312752002</v>
      </c>
      <c r="AB102" s="122"/>
      <c r="AC102" s="122">
        <f t="shared" ref="AC102:AC103" si="918">AA102</f>
        <v>0.5918966312752002</v>
      </c>
      <c r="AD102" s="122"/>
      <c r="AE102" s="121">
        <f>AE100</f>
        <v>-0.19408544277315878</v>
      </c>
      <c r="AF102" s="121"/>
      <c r="AG102" s="121">
        <f>AG100</f>
        <v>0.59206314381592917</v>
      </c>
      <c r="AH102" s="121"/>
      <c r="AI102" s="121">
        <f>AI100</f>
        <v>-9.3807644326162065E-2</v>
      </c>
      <c r="AJ102" s="121"/>
      <c r="AK102" s="121">
        <f>AK100</f>
        <v>0.6920063920132089</v>
      </c>
      <c r="AL102" s="121"/>
      <c r="AM102" s="121">
        <f>AM100</f>
        <v>-0.40437622702381892</v>
      </c>
      <c r="AN102" s="121"/>
      <c r="AO102" s="122">
        <f t="shared" ref="AO102:AO103" si="919">U102*AE102+AC102*AI102+AM102</f>
        <v>-0.57529865529314328</v>
      </c>
      <c r="AP102" s="122"/>
      <c r="AQ102" s="122">
        <f t="shared" ref="AQ102:AQ103" si="920">1/(1+EXP(-AO102))</f>
        <v>0.36001508894457879</v>
      </c>
      <c r="AR102" s="122"/>
      <c r="AS102" s="121">
        <f>AS100</f>
        <v>0.84012609415477779</v>
      </c>
      <c r="AT102" s="121"/>
      <c r="AU102" s="122">
        <f>U102*AG102+AC102*AK102+AS102</f>
        <v>1.6017472147336664</v>
      </c>
      <c r="AV102" s="122"/>
      <c r="AW102" s="122">
        <f t="shared" ref="AW102:AW103" si="921">1/(1+EXP(-AU102))</f>
        <v>0.83226244084980572</v>
      </c>
      <c r="AX102" s="122"/>
      <c r="AY102" s="122">
        <f t="shared" ref="AY102:AY103" si="922">AQ102</f>
        <v>0.36001508894457879</v>
      </c>
      <c r="AZ102" s="122"/>
      <c r="BA102" s="122">
        <f>AW102</f>
        <v>0.83226244084980572</v>
      </c>
      <c r="BB102" s="122"/>
      <c r="BC102" s="120">
        <f>BC100</f>
        <v>0.01</v>
      </c>
      <c r="BD102" s="120"/>
      <c r="BE102" s="120">
        <f>BE100</f>
        <v>0.99</v>
      </c>
      <c r="BF102" s="120"/>
      <c r="BG102" s="122">
        <f>(1/2)*(AY102-BC102)^2</f>
        <v>6.1255281244440699E-2</v>
      </c>
      <c r="BH102" s="122"/>
      <c r="BI102" s="122">
        <f t="shared" ref="BI102:BI103" si="923">(1/2)*(BA102-BE102)^2</f>
        <v>1.2440568783330519E-2</v>
      </c>
      <c r="BJ102" s="122"/>
      <c r="BK102" s="122">
        <f t="shared" ref="BK102:BK103" si="924">BG102+BI102</f>
        <v>7.3695850027771223E-2</v>
      </c>
      <c r="BL102" s="122"/>
      <c r="BN102" s="142">
        <f t="shared" ref="BN102" si="925" xml:space="preserve"> ( ((AY102 - BC102)*(AY102)*(1-AY102)*AE102) + ((BA102 - BE102)*(BA102)*(1-BA102)*AG102) ) * ( ((U102)*(1-U102)) ) * ( C102 )</f>
        <v>-3.4578861950130874E-4</v>
      </c>
      <c r="BO102" s="142"/>
      <c r="BP102" s="142">
        <f t="shared" ref="BP102" si="926" xml:space="preserve"> ( ((AY102 - BC102)*(AY102)*(1-AY102)*AI102) + ((BA102 - BE102)*(BA102)*(1-BA102)*AK102) ) * ( ((AC102)*(1-AC102)) ) * ( C102 )</f>
        <v>-2.7541364597293396E-4</v>
      </c>
      <c r="BQ102" s="142"/>
      <c r="BR102" s="142">
        <f t="shared" ref="BR102" si="927" xml:space="preserve"> ( ((AY102 - BC102)*(AY102)*(1-AY102)*AE102) + ((BA102 - BE102)*(BA102)*(1-BA102)*AG102) ) * ( ((U102)*(1-U102)) ) * ( E102 )</f>
        <v>-6.9157723900261747E-4</v>
      </c>
      <c r="BS102" s="142"/>
      <c r="BT102" s="142">
        <f t="shared" ref="BT102" si="928" xml:space="preserve"> ( ((AY102 - BC102)*(AY102)*(1-AY102)*AI102) + ((BA102 - BE102)*(BA102)*(1-BA102)*AK102) ) * ( ((AC102)*(1-AC102)) ) * ( E102 )</f>
        <v>-5.5082729194586792E-4</v>
      </c>
      <c r="BU102" s="142"/>
      <c r="BV102" s="142">
        <f t="shared" ref="BV102" si="929" xml:space="preserve"> ( ((AY102 - BC102)*(AY102)*(1-AY102)*AE102) + ((BA102 - BE102)*(BA102)*(1-BA102)*AG102) ) * ( ((S102)*(1-S102)) )</f>
        <v>-6.9157723900261743E-3</v>
      </c>
      <c r="BW102" s="142"/>
      <c r="BX102" s="142">
        <f t="shared" ref="BX102" si="930" xml:space="preserve"> ( ((AY102 - BC102)*(AY102)*(1-AY102)*AI102) + ((BA102 - BE102)*(BA102)*(1-BA102)*AK102) ) * ( ((AC102)*(1-AC102)) )</f>
        <v>-5.5082729194586792E-3</v>
      </c>
      <c r="BY102" s="142"/>
      <c r="BZ102" s="142">
        <f xml:space="preserve"> (AY102 - BC102) * (AY102 * (1 - AY102)) * U102</f>
        <v>4.7949327752629653E-2</v>
      </c>
      <c r="CA102" s="142"/>
      <c r="CB102" s="142">
        <f t="shared" ref="CB102" si="931" xml:space="preserve"> (BA102 - BE102) * (BA102 * (1 - BA102)) * U102</f>
        <v>-1.3092755232921109E-2</v>
      </c>
      <c r="CC102" s="142"/>
      <c r="CD102" s="142">
        <f t="shared" ref="CD102" si="932" xml:space="preserve"> (AY102 - BC102) * (AY102 * (1 - AY102)) * AC102</f>
        <v>4.7733477308347788E-2</v>
      </c>
      <c r="CE102" s="142"/>
      <c r="CF102" s="142">
        <f t="shared" ref="CF102" si="933" xml:space="preserve"> (BA102 - BE102) * (BA102 * (1 - BA102)) * AC102</f>
        <v>-1.3033816407991602E-2</v>
      </c>
      <c r="CG102" s="142"/>
      <c r="CH102" s="142">
        <f xml:space="preserve"> (AY102 - BC102) * (AY102 * (1 - AY102))</f>
        <v>8.0644955193458906E-2</v>
      </c>
      <c r="CI102" s="142"/>
      <c r="CJ102" s="142">
        <f xml:space="preserve"> (BA102 - BE102) * (BA102 * (1 - BA102))</f>
        <v>-2.2020426742269422E-2</v>
      </c>
      <c r="CK102" s="142"/>
      <c r="CL102" s="15"/>
      <c r="CM102" s="104">
        <f>CM96</f>
        <v>0.5</v>
      </c>
      <c r="CN102" s="104"/>
      <c r="CO102" s="47"/>
      <c r="CP102" s="131">
        <f t="shared" ref="CP102" si="934">G102-CM102*BN102</f>
        <v>0.15019281677480262</v>
      </c>
      <c r="CQ102" s="131"/>
      <c r="CR102" s="131">
        <f t="shared" ref="CR102" si="935">I102-CM102*BP102</f>
        <v>0.1992395099475627</v>
      </c>
      <c r="CS102" s="131"/>
      <c r="CT102" s="131">
        <f t="shared" ref="CT102" si="936">K102-CM102*BR102</f>
        <v>0.25038563354960514</v>
      </c>
      <c r="CU102" s="131"/>
      <c r="CV102" s="131">
        <f t="shared" ref="CV102" si="937">M102-CM102*BT102</f>
        <v>0.29847901989512537</v>
      </c>
      <c r="CW102" s="131"/>
      <c r="CX102" s="131">
        <f t="shared" ref="CX102" si="938">O102-CM102*BV102</f>
        <v>0.35385633549605194</v>
      </c>
      <c r="CY102" s="131"/>
      <c r="CZ102" s="131">
        <f t="shared" ref="CZ102" si="939">W102-CM102*BX102</f>
        <v>0.33479019895125295</v>
      </c>
      <c r="DA102" s="131"/>
      <c r="DB102" s="131">
        <f t="shared" ref="DB102" si="940">AE102-CM102*BZ102</f>
        <v>-0.21806010664947362</v>
      </c>
      <c r="DC102" s="131"/>
      <c r="DD102" s="131">
        <f t="shared" ref="DD102" si="941">AG102-CM102*CB102</f>
        <v>0.59860952143238977</v>
      </c>
      <c r="DE102" s="131"/>
      <c r="DF102" s="131">
        <f t="shared" ref="DF102" si="942">AI102-CM102*CD102</f>
        <v>-0.11767438298033596</v>
      </c>
      <c r="DG102" s="131"/>
      <c r="DH102" s="131">
        <f t="shared" ref="DH102" si="943">AK102-CM102*CF102</f>
        <v>0.69852330021720466</v>
      </c>
      <c r="DI102" s="131"/>
      <c r="DJ102" s="131">
        <f t="shared" ref="DJ102" si="944">AM102-CM102*CH102</f>
        <v>-0.44469870462054839</v>
      </c>
      <c r="DK102" s="131"/>
      <c r="DL102" s="131">
        <f t="shared" ref="DL102" si="945">AS102-CM102*CJ102</f>
        <v>0.85113630752591252</v>
      </c>
      <c r="DM102" s="131"/>
    </row>
    <row r="103" spans="1:117" s="13" customFormat="1" ht="15" thickBot="1" x14ac:dyDescent="0.4">
      <c r="A103" s="93"/>
      <c r="B103" s="14" t="s">
        <v>216</v>
      </c>
      <c r="C103" s="120">
        <f>C102</f>
        <v>0.05</v>
      </c>
      <c r="D103" s="120"/>
      <c r="E103" s="120">
        <f>E102</f>
        <v>0.1</v>
      </c>
      <c r="F103" s="120"/>
      <c r="G103" s="131">
        <f>CP102</f>
        <v>0.15019281677480262</v>
      </c>
      <c r="H103" s="131"/>
      <c r="I103" s="131">
        <f>CR102</f>
        <v>0.1992395099475627</v>
      </c>
      <c r="J103" s="131"/>
      <c r="K103" s="131">
        <f>CT102</f>
        <v>0.25038563354960514</v>
      </c>
      <c r="L103" s="131"/>
      <c r="M103" s="131">
        <f>CV102</f>
        <v>0.29847901989512537</v>
      </c>
      <c r="N103" s="131"/>
      <c r="O103" s="131">
        <f>CX102</f>
        <v>0.35385633549605194</v>
      </c>
      <c r="P103" s="131"/>
      <c r="Q103" s="122">
        <f>C103*G103+E103*K103+O103</f>
        <v>0.38640453968975258</v>
      </c>
      <c r="R103" s="122"/>
      <c r="S103" s="122">
        <f t="shared" si="914"/>
        <v>0.59541686662238469</v>
      </c>
      <c r="T103" s="122"/>
      <c r="U103" s="122">
        <f t="shared" si="915"/>
        <v>0.59541686662238469</v>
      </c>
      <c r="V103" s="122"/>
      <c r="W103" s="131">
        <f>CZ102</f>
        <v>0.33479019895125295</v>
      </c>
      <c r="X103" s="131"/>
      <c r="Y103" s="122">
        <f t="shared" si="916"/>
        <v>0.37460007643814364</v>
      </c>
      <c r="Z103" s="122"/>
      <c r="AA103" s="122">
        <f t="shared" si="917"/>
        <v>0.59257004966989868</v>
      </c>
      <c r="AB103" s="122"/>
      <c r="AC103" s="122">
        <f t="shared" si="918"/>
        <v>0.59257004966989868</v>
      </c>
      <c r="AD103" s="122"/>
      <c r="AE103" s="131">
        <f>DB102</f>
        <v>-0.21806010664947362</v>
      </c>
      <c r="AF103" s="131"/>
      <c r="AG103" s="131">
        <f>DD102</f>
        <v>0.59860952143238977</v>
      </c>
      <c r="AH103" s="131"/>
      <c r="AI103" s="131">
        <f>DF102</f>
        <v>-0.11767438298033596</v>
      </c>
      <c r="AJ103" s="131"/>
      <c r="AK103" s="131">
        <f>DH102</f>
        <v>0.69852330021720466</v>
      </c>
      <c r="AL103" s="131"/>
      <c r="AM103" s="131">
        <f>DJ102</f>
        <v>-0.44469870462054839</v>
      </c>
      <c r="AN103" s="131"/>
      <c r="AO103" s="122">
        <f t="shared" si="919"/>
        <v>-0.64426568502465331</v>
      </c>
      <c r="AP103" s="122"/>
      <c r="AQ103" s="122">
        <f t="shared" si="920"/>
        <v>0.34428291304447894</v>
      </c>
      <c r="AR103" s="122"/>
      <c r="AS103" s="131">
        <f>DL102</f>
        <v>0.85113630752591252</v>
      </c>
      <c r="AT103" s="131"/>
      <c r="AU103" s="122">
        <f>U103*AG103+AC103*AK103+AS103</f>
        <v>1.6214824998128017</v>
      </c>
      <c r="AV103" s="122"/>
      <c r="AW103" s="122">
        <f t="shared" si="921"/>
        <v>0.83499948318638528</v>
      </c>
      <c r="AX103" s="122"/>
      <c r="AY103" s="122">
        <f t="shared" si="922"/>
        <v>0.34428291304447894</v>
      </c>
      <c r="AZ103" s="122"/>
      <c r="BA103" s="122">
        <f>AW103</f>
        <v>0.83499948318638528</v>
      </c>
      <c r="BB103" s="122"/>
      <c r="BC103" s="120">
        <f>BC102</f>
        <v>0.01</v>
      </c>
      <c r="BD103" s="120"/>
      <c r="BE103" s="120">
        <f>BE102</f>
        <v>0.99</v>
      </c>
      <c r="BF103" s="120"/>
      <c r="BG103" s="136">
        <f>(1/2)*(AY103-BC103)^2</f>
        <v>5.5872532976751335E-2</v>
      </c>
      <c r="BH103" s="137"/>
      <c r="BI103" s="136">
        <f t="shared" si="923"/>
        <v>1.2012580106243828E-2</v>
      </c>
      <c r="BJ103" s="137"/>
      <c r="BK103" s="136">
        <f t="shared" si="924"/>
        <v>6.7885113082995163E-2</v>
      </c>
      <c r="BL103" s="137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47"/>
      <c r="CN103" s="47"/>
      <c r="CO103" s="47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</row>
    <row r="104" spans="1:117" s="13" customFormat="1" x14ac:dyDescent="0.35">
      <c r="A104" s="93"/>
      <c r="B104" s="14" t="s">
        <v>217</v>
      </c>
      <c r="BG104" s="143" t="str">
        <f>IF(BG103&lt;BG100,"OUI, ça a baissé","NON, ça n'a pas baissé")</f>
        <v>OUI, ça a baissé</v>
      </c>
      <c r="BH104" s="143"/>
      <c r="BI104" s="143" t="str">
        <f>IF(BI103&lt;BI100,"OUI, ça a baissé","NON, ça n'a pas baissé")</f>
        <v>OUI, ça a baissé</v>
      </c>
      <c r="BJ104" s="143"/>
      <c r="BK104" s="143" t="str">
        <f>IF(BK103&lt;BK100,"OUI, ça a baissé","NON, ça n'a pas baissé")</f>
        <v>OUI, ça a baissé</v>
      </c>
      <c r="BL104" s="143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47"/>
      <c r="CN104" s="47"/>
      <c r="CO104" s="47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</row>
    <row r="105" spans="1:117" s="13" customFormat="1" ht="15" thickBot="1" x14ac:dyDescent="0.4"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N105" s="15"/>
      <c r="BO105" s="15"/>
      <c r="BP105" s="15"/>
      <c r="BQ105" s="15"/>
      <c r="BR105" s="15"/>
      <c r="BS105" s="15"/>
      <c r="BT105" s="15"/>
      <c r="BU105" s="15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5"/>
      <c r="CK105" s="15"/>
      <c r="CL105" s="15"/>
      <c r="CM105" s="47"/>
      <c r="CN105" s="47"/>
      <c r="CO105" s="47"/>
      <c r="CP105" s="15"/>
      <c r="CQ105" s="15"/>
      <c r="CR105" s="15"/>
      <c r="CS105" s="15"/>
      <c r="CT105" s="15"/>
      <c r="CU105" s="15"/>
      <c r="CV105" s="15"/>
      <c r="CW105" s="15"/>
      <c r="CX105" s="15"/>
      <c r="CY105" s="15"/>
      <c r="CZ105" s="15"/>
      <c r="DA105" s="15"/>
      <c r="DB105" s="15"/>
      <c r="DC105" s="15"/>
      <c r="DD105" s="15"/>
      <c r="DE105" s="15"/>
      <c r="DF105" s="15"/>
      <c r="DG105" s="15"/>
      <c r="DH105" s="15"/>
      <c r="DI105" s="15"/>
      <c r="DJ105" s="15"/>
      <c r="DK105" s="15"/>
      <c r="DL105" s="15"/>
      <c r="DM105" s="15"/>
    </row>
    <row r="106" spans="1:117" s="13" customFormat="1" ht="15" thickBot="1" x14ac:dyDescent="0.4">
      <c r="A106" s="93" t="s">
        <v>132</v>
      </c>
      <c r="B106" s="14" t="s">
        <v>213</v>
      </c>
      <c r="C106" s="120">
        <f>C103</f>
        <v>0.05</v>
      </c>
      <c r="D106" s="120"/>
      <c r="E106" s="120">
        <f>E103</f>
        <v>0.1</v>
      </c>
      <c r="F106" s="120"/>
      <c r="G106" s="121">
        <f>G103</f>
        <v>0.15019281677480262</v>
      </c>
      <c r="H106" s="121"/>
      <c r="I106" s="121">
        <f>I103</f>
        <v>0.1992395099475627</v>
      </c>
      <c r="J106" s="121"/>
      <c r="K106" s="121">
        <f>K103</f>
        <v>0.25038563354960514</v>
      </c>
      <c r="L106" s="121"/>
      <c r="M106" s="121">
        <f>M103</f>
        <v>0.29847901989512537</v>
      </c>
      <c r="N106" s="121"/>
      <c r="O106" s="121">
        <f>O103</f>
        <v>0.35385633549605194</v>
      </c>
      <c r="P106" s="121"/>
      <c r="Q106" s="122">
        <f>C106*G106+E106*K106+O106</f>
        <v>0.38640453968975258</v>
      </c>
      <c r="R106" s="122"/>
      <c r="S106" s="122">
        <f t="shared" ref="S106" si="946">1/(1+EXP(-Q106))</f>
        <v>0.59541686662238469</v>
      </c>
      <c r="T106" s="122"/>
      <c r="U106" s="122">
        <f t="shared" ref="U106" si="947">S106</f>
        <v>0.59541686662238469</v>
      </c>
      <c r="V106" s="122"/>
      <c r="W106" s="121">
        <f>W103</f>
        <v>0.33479019895125295</v>
      </c>
      <c r="X106" s="121"/>
      <c r="Y106" s="122">
        <f t="shared" ref="Y106" si="948">C106*I106+E106*M106+W106</f>
        <v>0.37460007643814364</v>
      </c>
      <c r="Z106" s="122"/>
      <c r="AA106" s="122">
        <f t="shared" ref="AA106" si="949">1/(1+EXP(-Y106))</f>
        <v>0.59257004966989868</v>
      </c>
      <c r="AB106" s="122"/>
      <c r="AC106" s="122">
        <f t="shared" ref="AC106" si="950">AA106</f>
        <v>0.59257004966989868</v>
      </c>
      <c r="AD106" s="122"/>
      <c r="AE106" s="121">
        <f>AE103</f>
        <v>-0.21806010664947362</v>
      </c>
      <c r="AF106" s="121"/>
      <c r="AG106" s="121">
        <f>AG103</f>
        <v>0.59860952143238977</v>
      </c>
      <c r="AH106" s="121"/>
      <c r="AI106" s="121">
        <f>AI103</f>
        <v>-0.11767438298033596</v>
      </c>
      <c r="AJ106" s="121"/>
      <c r="AK106" s="121">
        <f>AK103</f>
        <v>0.69852330021720466</v>
      </c>
      <c r="AL106" s="121"/>
      <c r="AM106" s="121">
        <f>AM103</f>
        <v>-0.44469870462054839</v>
      </c>
      <c r="AN106" s="121"/>
      <c r="AO106" s="122">
        <f t="shared" ref="AO106" si="951">U106*AE106+AC106*AI106+AM106</f>
        <v>-0.64426568502465331</v>
      </c>
      <c r="AP106" s="122"/>
      <c r="AQ106" s="122">
        <f t="shared" ref="AQ106" si="952">1/(1+EXP(-AO106))</f>
        <v>0.34428291304447894</v>
      </c>
      <c r="AR106" s="122"/>
      <c r="AS106" s="121">
        <f>AS103</f>
        <v>0.85113630752591252</v>
      </c>
      <c r="AT106" s="121"/>
      <c r="AU106" s="122">
        <f>U106*AG106+AC106*AK106+AS106</f>
        <v>1.6214824998128017</v>
      </c>
      <c r="AV106" s="122"/>
      <c r="AW106" s="122">
        <f t="shared" ref="AW106" si="953">1/(1+EXP(-AU106))</f>
        <v>0.83499948318638528</v>
      </c>
      <c r="AX106" s="122"/>
      <c r="AY106" s="122">
        <f t="shared" ref="AY106" si="954">AQ106</f>
        <v>0.34428291304447894</v>
      </c>
      <c r="AZ106" s="122"/>
      <c r="BA106" s="122">
        <f t="shared" ref="BA106" si="955">AW106</f>
        <v>0.83499948318638528</v>
      </c>
      <c r="BB106" s="122"/>
      <c r="BC106" s="120">
        <f>BC103</f>
        <v>0.01</v>
      </c>
      <c r="BD106" s="120"/>
      <c r="BE106" s="120">
        <f>BE103</f>
        <v>0.99</v>
      </c>
      <c r="BF106" s="120"/>
      <c r="BG106" s="136">
        <f>(1/2)*(AY106-BC106)^2</f>
        <v>5.5872532976751335E-2</v>
      </c>
      <c r="BH106" s="137"/>
      <c r="BI106" s="136">
        <f t="shared" ref="BI106" si="956">(1/2)*(BA106-BE106)^2</f>
        <v>1.2012580106243828E-2</v>
      </c>
      <c r="BJ106" s="137"/>
      <c r="BK106" s="136">
        <f t="shared" ref="BK106" si="957">BG106+BI106</f>
        <v>6.7885113082995163E-2</v>
      </c>
      <c r="BL106" s="137"/>
      <c r="BN106" s="131">
        <f t="shared" ref="BN106" si="958" xml:space="preserve"> ( ((AY106 - BC106)*(AY106)*(1-AY106)*AE106) + ((BA106 - BE106)*(BA106)*(1-BA106)*AG106) ) * ( ((U106)*(1-U106)) ) * ( C106 )</f>
        <v>-3.5218197325578111E-4</v>
      </c>
      <c r="BO106" s="131"/>
      <c r="BP106" s="131">
        <f t="shared" ref="BP106" si="959" xml:space="preserve"> ( ((AY106 - BC106)*(AY106)*(1-AY106)*AI106) + ((BA106 - BE106)*(BA106)*(1-BA106)*AK106) ) * ( ((AC106)*(1-AC106)) ) * ( C106 )</f>
        <v>-2.8727183611129795E-4</v>
      </c>
      <c r="BQ106" s="131"/>
      <c r="BR106" s="131">
        <f t="shared" ref="BR106" si="960" xml:space="preserve"> ( ((AY106 - BC106)*(AY106)*(1-AY106)*AE106) + ((BA106 - BE106)*(BA106)*(1-BA106)*AG106) ) * ( ((U106)*(1-U106)) ) * ( E106 )</f>
        <v>-7.0436394651156222E-4</v>
      </c>
      <c r="BS106" s="131"/>
      <c r="BT106" s="131">
        <f t="shared" ref="BT106" si="961" xml:space="preserve"> ( ((AY106 - BC106)*(AY106)*(1-AY106)*AI106) + ((BA106 - BE106)*(BA106)*(1-BA106)*AK106) ) * ( ((AC106)*(1-AC106)) ) * ( E106 )</f>
        <v>-5.745436722225959E-4</v>
      </c>
      <c r="BU106" s="131"/>
      <c r="BV106" s="131">
        <f t="shared" ref="BV106" si="962" xml:space="preserve"> ( ((AY106 - BC106)*(AY106)*(1-AY106)*AE106) + ((BA106 - BE106)*(BA106)*(1-BA106)*AG106) ) * ( ((S106)*(1-S106)) )</f>
        <v>-7.0436394651156222E-3</v>
      </c>
      <c r="BW106" s="131"/>
      <c r="BX106" s="131">
        <f t="shared" ref="BX106" si="963" xml:space="preserve"> ( ((AY106 - BC106)*(AY106)*(1-AY106)*AI106) + ((BA106 - BE106)*(BA106)*(1-BA106)*AK106) ) * ( ((AC106)*(1-AC106)) )</f>
        <v>-5.7454367222259592E-3</v>
      </c>
      <c r="BY106" s="131"/>
      <c r="BZ106" s="131">
        <f xml:space="preserve"> (AY106 - BC106) * (AY106 * (1 - AY106)) * U106</f>
        <v>4.4933192969488327E-2</v>
      </c>
      <c r="CA106" s="131"/>
      <c r="CB106" s="131">
        <f t="shared" ref="CB106" si="964" xml:space="preserve"> (BA106 - BE106) * (BA106 * (1 - BA106)) * U106</f>
        <v>-1.2715275966645857E-2</v>
      </c>
      <c r="CC106" s="131"/>
      <c r="CD106" s="131">
        <f t="shared" ref="CD106" si="965" xml:space="preserve"> (AY106 - BC106) * (AY106 * (1 - AY106)) * AC106</f>
        <v>4.4718357645456452E-2</v>
      </c>
      <c r="CE106" s="131"/>
      <c r="CF106" s="131">
        <f t="shared" ref="CF106" si="966" xml:space="preserve"> (BA106 - BE106) * (BA106 * (1 - BA106)) * AC106</f>
        <v>-1.2654481479276485E-2</v>
      </c>
      <c r="CG106" s="131"/>
      <c r="CH106" s="131">
        <f xml:space="preserve"> (AY106 - BC106) * (AY106 * (1 - AY106))</f>
        <v>7.5465099308288666E-2</v>
      </c>
      <c r="CI106" s="131"/>
      <c r="CJ106" s="131">
        <f xml:space="preserve"> (BA106 - BE106) * (BA106 * (1 - BA106))</f>
        <v>-2.135524987522721E-2</v>
      </c>
      <c r="CK106" s="131"/>
      <c r="CL106" s="15"/>
      <c r="CM106" s="47"/>
      <c r="CN106" s="47"/>
      <c r="CO106" s="47"/>
      <c r="CP106" s="15"/>
      <c r="CQ106" s="15"/>
      <c r="CR106" s="15"/>
      <c r="CS106" s="15"/>
      <c r="CT106" s="15"/>
      <c r="CU106" s="15"/>
      <c r="CV106" s="15"/>
      <c r="CW106" s="15"/>
      <c r="CX106" s="15"/>
      <c r="CY106" s="15"/>
      <c r="CZ106" s="15"/>
      <c r="DA106" s="15"/>
      <c r="DB106" s="15"/>
      <c r="DC106" s="15"/>
      <c r="DD106" s="15"/>
      <c r="DE106" s="15"/>
      <c r="DF106" s="15"/>
      <c r="DG106" s="15"/>
      <c r="DH106" s="15"/>
      <c r="DI106" s="15"/>
      <c r="DJ106" s="15"/>
      <c r="DK106" s="15"/>
      <c r="DL106" s="15"/>
      <c r="DM106" s="15"/>
    </row>
    <row r="107" spans="1:117" s="13" customFormat="1" x14ac:dyDescent="0.35">
      <c r="A107" s="93"/>
      <c r="B107" s="14" t="s">
        <v>215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N107" s="132" t="str">
        <f>IF(BN106&lt;0.000001,"PROCHE DE 0","PAS PROCHE DE 0")</f>
        <v>PROCHE DE 0</v>
      </c>
      <c r="BO107" s="132"/>
      <c r="BP107" s="132" t="str">
        <f>IF(BP106&lt;0.000001,"PROCHE DE 0","PAS PROCHE DE 0")</f>
        <v>PROCHE DE 0</v>
      </c>
      <c r="BQ107" s="132"/>
      <c r="BR107" s="132" t="str">
        <f>IF(BR106&lt;0.000001,"PROCHE DE 0","PAS PROCHE DE 0")</f>
        <v>PROCHE DE 0</v>
      </c>
      <c r="BS107" s="132"/>
      <c r="BT107" s="132" t="str">
        <f>IF(BT106&lt;0.000001,"PROCHE DE 0","PAS PROCHE DE 0")</f>
        <v>PROCHE DE 0</v>
      </c>
      <c r="BU107" s="132"/>
      <c r="BV107" s="132" t="str">
        <f>IF(BV106&lt;0.000001,"PROCHE DE 0","PAS PROCHE DE 0")</f>
        <v>PROCHE DE 0</v>
      </c>
      <c r="BW107" s="132"/>
      <c r="BX107" s="132" t="str">
        <f>IF(BX106&lt;0.000001,"PROCHE DE 0","PAS PROCHE DE 0")</f>
        <v>PROCHE DE 0</v>
      </c>
      <c r="BY107" s="132"/>
      <c r="BZ107" s="132" t="str">
        <f>IF(BZ106&lt;0.000001,"PROCHE DE 0","PAS PROCHE DE 0")</f>
        <v>PAS PROCHE DE 0</v>
      </c>
      <c r="CA107" s="132"/>
      <c r="CB107" s="132" t="str">
        <f>IF(CB106&lt;0.000001,"PROCHE DE 0","PAS PROCHE DE 0")</f>
        <v>PROCHE DE 0</v>
      </c>
      <c r="CC107" s="132"/>
      <c r="CD107" s="132" t="str">
        <f>IF(CD106&lt;0.000001,"PROCHE DE 0","PAS PROCHE DE 0")</f>
        <v>PAS PROCHE DE 0</v>
      </c>
      <c r="CE107" s="132"/>
      <c r="CF107" s="132" t="str">
        <f>IF(CF106&lt;0.000001,"PROCHE DE 0","PAS PROCHE DE 0")</f>
        <v>PROCHE DE 0</v>
      </c>
      <c r="CG107" s="132"/>
      <c r="CH107" s="132" t="str">
        <f>IF(CH106&lt;0.000001,"PROCHE DE 0","PAS PROCHE DE 0")</f>
        <v>PAS PROCHE DE 0</v>
      </c>
      <c r="CI107" s="132"/>
      <c r="CJ107" s="132" t="str">
        <f>IF(CJ106&lt;0.000001,"PROCHE DE 0","PAS PROCHE DE 0")</f>
        <v>PROCHE DE 0</v>
      </c>
      <c r="CK107" s="132"/>
      <c r="CL107" s="15"/>
      <c r="CM107" s="47"/>
      <c r="CN107" s="47"/>
      <c r="CO107" s="47"/>
      <c r="CP107" s="15"/>
      <c r="CQ107" s="15"/>
      <c r="CR107" s="15"/>
      <c r="CS107" s="15"/>
      <c r="CT107" s="15"/>
      <c r="CU107" s="15"/>
      <c r="CV107" s="15"/>
      <c r="CW107" s="15"/>
      <c r="CX107" s="15"/>
      <c r="CY107" s="15"/>
      <c r="CZ107" s="15"/>
      <c r="DA107" s="15"/>
      <c r="DB107" s="15"/>
      <c r="DC107" s="15"/>
      <c r="DD107" s="15"/>
      <c r="DE107" s="15"/>
      <c r="DF107" s="15"/>
      <c r="DG107" s="15"/>
      <c r="DH107" s="15"/>
      <c r="DI107" s="15"/>
      <c r="DJ107" s="15"/>
      <c r="DK107" s="15"/>
      <c r="DL107" s="15"/>
      <c r="DM107" s="15"/>
    </row>
    <row r="108" spans="1:117" s="13" customFormat="1" ht="15" thickBot="1" x14ac:dyDescent="0.4">
      <c r="A108" s="93"/>
      <c r="B108" s="14" t="s">
        <v>214</v>
      </c>
      <c r="C108" s="120">
        <f>C106</f>
        <v>0.05</v>
      </c>
      <c r="D108" s="120"/>
      <c r="E108" s="120">
        <f>E106</f>
        <v>0.1</v>
      </c>
      <c r="F108" s="120"/>
      <c r="G108" s="121">
        <f>G106</f>
        <v>0.15019281677480262</v>
      </c>
      <c r="H108" s="121"/>
      <c r="I108" s="121">
        <f>I106</f>
        <v>0.1992395099475627</v>
      </c>
      <c r="J108" s="121"/>
      <c r="K108" s="121">
        <f>K106</f>
        <v>0.25038563354960514</v>
      </c>
      <c r="L108" s="121"/>
      <c r="M108" s="121">
        <f>M106</f>
        <v>0.29847901989512537</v>
      </c>
      <c r="N108" s="121"/>
      <c r="O108" s="121">
        <f>O106</f>
        <v>0.35385633549605194</v>
      </c>
      <c r="P108" s="121"/>
      <c r="Q108" s="122">
        <f>C108*G108+E108*K108+O108</f>
        <v>0.38640453968975258</v>
      </c>
      <c r="R108" s="122"/>
      <c r="S108" s="122">
        <f t="shared" ref="S108:S109" si="967">1/(1+EXP(-Q108))</f>
        <v>0.59541686662238469</v>
      </c>
      <c r="T108" s="122"/>
      <c r="U108" s="122">
        <f t="shared" ref="U108:U109" si="968">S108</f>
        <v>0.59541686662238469</v>
      </c>
      <c r="V108" s="122"/>
      <c r="W108" s="121">
        <f>W106</f>
        <v>0.33479019895125295</v>
      </c>
      <c r="X108" s="121"/>
      <c r="Y108" s="122">
        <f t="shared" ref="Y108:Y109" si="969">C108*I108+E108*M108+W108</f>
        <v>0.37460007643814364</v>
      </c>
      <c r="Z108" s="122"/>
      <c r="AA108" s="122">
        <f t="shared" ref="AA108:AA109" si="970">1/(1+EXP(-Y108))</f>
        <v>0.59257004966989868</v>
      </c>
      <c r="AB108" s="122"/>
      <c r="AC108" s="122">
        <f t="shared" ref="AC108:AC109" si="971">AA108</f>
        <v>0.59257004966989868</v>
      </c>
      <c r="AD108" s="122"/>
      <c r="AE108" s="121">
        <f>AE106</f>
        <v>-0.21806010664947362</v>
      </c>
      <c r="AF108" s="121"/>
      <c r="AG108" s="121">
        <f>AG106</f>
        <v>0.59860952143238977</v>
      </c>
      <c r="AH108" s="121"/>
      <c r="AI108" s="121">
        <f>AI106</f>
        <v>-0.11767438298033596</v>
      </c>
      <c r="AJ108" s="121"/>
      <c r="AK108" s="121">
        <f>AK106</f>
        <v>0.69852330021720466</v>
      </c>
      <c r="AL108" s="121"/>
      <c r="AM108" s="121">
        <f>AM106</f>
        <v>-0.44469870462054839</v>
      </c>
      <c r="AN108" s="121"/>
      <c r="AO108" s="122">
        <f t="shared" ref="AO108:AO109" si="972">U108*AE108+AC108*AI108+AM108</f>
        <v>-0.64426568502465331</v>
      </c>
      <c r="AP108" s="122"/>
      <c r="AQ108" s="122">
        <f t="shared" ref="AQ108:AQ109" si="973">1/(1+EXP(-AO108))</f>
        <v>0.34428291304447894</v>
      </c>
      <c r="AR108" s="122"/>
      <c r="AS108" s="121">
        <f>AS106</f>
        <v>0.85113630752591252</v>
      </c>
      <c r="AT108" s="121"/>
      <c r="AU108" s="122">
        <f>U108*AG108+AC108*AK108+AS108</f>
        <v>1.6214824998128017</v>
      </c>
      <c r="AV108" s="122"/>
      <c r="AW108" s="122">
        <f t="shared" ref="AW108:AW109" si="974">1/(1+EXP(-AU108))</f>
        <v>0.83499948318638528</v>
      </c>
      <c r="AX108" s="122"/>
      <c r="AY108" s="122">
        <f t="shared" ref="AY108:AY109" si="975">AQ108</f>
        <v>0.34428291304447894</v>
      </c>
      <c r="AZ108" s="122"/>
      <c r="BA108" s="122">
        <f>AW108</f>
        <v>0.83499948318638528</v>
      </c>
      <c r="BB108" s="122"/>
      <c r="BC108" s="120">
        <f>BC106</f>
        <v>0.01</v>
      </c>
      <c r="BD108" s="120"/>
      <c r="BE108" s="120">
        <f>BE106</f>
        <v>0.99</v>
      </c>
      <c r="BF108" s="120"/>
      <c r="BG108" s="122">
        <f>(1/2)*(AY108-BC108)^2</f>
        <v>5.5872532976751335E-2</v>
      </c>
      <c r="BH108" s="122"/>
      <c r="BI108" s="122">
        <f t="shared" ref="BI108:BI109" si="976">(1/2)*(BA108-BE108)^2</f>
        <v>1.2012580106243828E-2</v>
      </c>
      <c r="BJ108" s="122"/>
      <c r="BK108" s="122">
        <f t="shared" ref="BK108:BK109" si="977">BG108+BI108</f>
        <v>6.7885113082995163E-2</v>
      </c>
      <c r="BL108" s="122"/>
      <c r="BN108" s="142">
        <f t="shared" ref="BN108" si="978" xml:space="preserve"> ( ((AY108 - BC108)*(AY108)*(1-AY108)*AE108) + ((BA108 - BE108)*(BA108)*(1-BA108)*AG108) ) * ( ((U108)*(1-U108)) ) * ( C108 )</f>
        <v>-3.5218197325578111E-4</v>
      </c>
      <c r="BO108" s="142"/>
      <c r="BP108" s="142">
        <f t="shared" ref="BP108" si="979" xml:space="preserve"> ( ((AY108 - BC108)*(AY108)*(1-AY108)*AI108) + ((BA108 - BE108)*(BA108)*(1-BA108)*AK108) ) * ( ((AC108)*(1-AC108)) ) * ( C108 )</f>
        <v>-2.8727183611129795E-4</v>
      </c>
      <c r="BQ108" s="142"/>
      <c r="BR108" s="142">
        <f t="shared" ref="BR108" si="980" xml:space="preserve"> ( ((AY108 - BC108)*(AY108)*(1-AY108)*AE108) + ((BA108 - BE108)*(BA108)*(1-BA108)*AG108) ) * ( ((U108)*(1-U108)) ) * ( E108 )</f>
        <v>-7.0436394651156222E-4</v>
      </c>
      <c r="BS108" s="142"/>
      <c r="BT108" s="142">
        <f t="shared" ref="BT108" si="981" xml:space="preserve"> ( ((AY108 - BC108)*(AY108)*(1-AY108)*AI108) + ((BA108 - BE108)*(BA108)*(1-BA108)*AK108) ) * ( ((AC108)*(1-AC108)) ) * ( E108 )</f>
        <v>-5.745436722225959E-4</v>
      </c>
      <c r="BU108" s="142"/>
      <c r="BV108" s="142">
        <f t="shared" ref="BV108" si="982" xml:space="preserve"> ( ((AY108 - BC108)*(AY108)*(1-AY108)*AE108) + ((BA108 - BE108)*(BA108)*(1-BA108)*AG108) ) * ( ((S108)*(1-S108)) )</f>
        <v>-7.0436394651156222E-3</v>
      </c>
      <c r="BW108" s="142"/>
      <c r="BX108" s="142">
        <f t="shared" ref="BX108" si="983" xml:space="preserve"> ( ((AY108 - BC108)*(AY108)*(1-AY108)*AI108) + ((BA108 - BE108)*(BA108)*(1-BA108)*AK108) ) * ( ((AC108)*(1-AC108)) )</f>
        <v>-5.7454367222259592E-3</v>
      </c>
      <c r="BY108" s="142"/>
      <c r="BZ108" s="142">
        <f xml:space="preserve"> (AY108 - BC108) * (AY108 * (1 - AY108)) * U108</f>
        <v>4.4933192969488327E-2</v>
      </c>
      <c r="CA108" s="142"/>
      <c r="CB108" s="142">
        <f t="shared" ref="CB108" si="984" xml:space="preserve"> (BA108 - BE108) * (BA108 * (1 - BA108)) * U108</f>
        <v>-1.2715275966645857E-2</v>
      </c>
      <c r="CC108" s="142"/>
      <c r="CD108" s="142">
        <f t="shared" ref="CD108" si="985" xml:space="preserve"> (AY108 - BC108) * (AY108 * (1 - AY108)) * AC108</f>
        <v>4.4718357645456452E-2</v>
      </c>
      <c r="CE108" s="142"/>
      <c r="CF108" s="142">
        <f t="shared" ref="CF108" si="986" xml:space="preserve"> (BA108 - BE108) * (BA108 * (1 - BA108)) * AC108</f>
        <v>-1.2654481479276485E-2</v>
      </c>
      <c r="CG108" s="142"/>
      <c r="CH108" s="142">
        <f xml:space="preserve"> (AY108 - BC108) * (AY108 * (1 - AY108))</f>
        <v>7.5465099308288666E-2</v>
      </c>
      <c r="CI108" s="142"/>
      <c r="CJ108" s="142">
        <f xml:space="preserve"> (BA108 - BE108) * (BA108 * (1 - BA108))</f>
        <v>-2.135524987522721E-2</v>
      </c>
      <c r="CK108" s="142"/>
      <c r="CL108" s="15"/>
      <c r="CM108" s="104">
        <f>CM102</f>
        <v>0.5</v>
      </c>
      <c r="CN108" s="104"/>
      <c r="CO108" s="47"/>
      <c r="CP108" s="131">
        <f t="shared" ref="CP108" si="987">G108-CM108*BN108</f>
        <v>0.1503689077614305</v>
      </c>
      <c r="CQ108" s="131"/>
      <c r="CR108" s="131">
        <f t="shared" ref="CR108" si="988">I108-CM108*BP108</f>
        <v>0.19938314586561837</v>
      </c>
      <c r="CS108" s="131"/>
      <c r="CT108" s="131">
        <f t="shared" ref="CT108" si="989">K108-CM108*BR108</f>
        <v>0.2507378155228609</v>
      </c>
      <c r="CU108" s="131"/>
      <c r="CV108" s="131">
        <f t="shared" ref="CV108" si="990">M108-CM108*BT108</f>
        <v>0.2987662917312367</v>
      </c>
      <c r="CW108" s="131"/>
      <c r="CX108" s="131">
        <f t="shared" ref="CX108" si="991">O108-CM108*BV108</f>
        <v>0.35737815522860977</v>
      </c>
      <c r="CY108" s="131"/>
      <c r="CZ108" s="131">
        <f t="shared" ref="CZ108" si="992">W108-CM108*BX108</f>
        <v>0.33766291731236592</v>
      </c>
      <c r="DA108" s="131"/>
      <c r="DB108" s="131">
        <f t="shared" ref="DB108" si="993">AE108-CM108*BZ108</f>
        <v>-0.24052670313421778</v>
      </c>
      <c r="DC108" s="131"/>
      <c r="DD108" s="131">
        <f t="shared" ref="DD108" si="994">AG108-CM108*CB108</f>
        <v>0.60496715941571266</v>
      </c>
      <c r="DE108" s="131"/>
      <c r="DF108" s="131">
        <f t="shared" ref="DF108" si="995">AI108-CM108*CD108</f>
        <v>-0.1400335618030642</v>
      </c>
      <c r="DG108" s="131"/>
      <c r="DH108" s="131">
        <f t="shared" ref="DH108" si="996">AK108-CM108*CF108</f>
        <v>0.70485054095684285</v>
      </c>
      <c r="DI108" s="131"/>
      <c r="DJ108" s="131">
        <f t="shared" ref="DJ108" si="997">AM108-CM108*CH108</f>
        <v>-0.48243125427469274</v>
      </c>
      <c r="DK108" s="131"/>
      <c r="DL108" s="131">
        <f t="shared" ref="DL108" si="998">AS108-CM108*CJ108</f>
        <v>0.86181393246352611</v>
      </c>
      <c r="DM108" s="131"/>
    </row>
    <row r="109" spans="1:117" s="13" customFormat="1" ht="15" thickBot="1" x14ac:dyDescent="0.4">
      <c r="A109" s="93"/>
      <c r="B109" s="14" t="s">
        <v>216</v>
      </c>
      <c r="C109" s="120">
        <f>C108</f>
        <v>0.05</v>
      </c>
      <c r="D109" s="120"/>
      <c r="E109" s="120">
        <f>E108</f>
        <v>0.1</v>
      </c>
      <c r="F109" s="120"/>
      <c r="G109" s="131">
        <f>CP108</f>
        <v>0.1503689077614305</v>
      </c>
      <c r="H109" s="131"/>
      <c r="I109" s="131">
        <f>CR108</f>
        <v>0.19938314586561837</v>
      </c>
      <c r="J109" s="131"/>
      <c r="K109" s="131">
        <f>CT108</f>
        <v>0.2507378155228609</v>
      </c>
      <c r="L109" s="131"/>
      <c r="M109" s="131">
        <f>CV108</f>
        <v>0.2987662917312367</v>
      </c>
      <c r="N109" s="131"/>
      <c r="O109" s="131">
        <f>CX108</f>
        <v>0.35737815522860977</v>
      </c>
      <c r="P109" s="131"/>
      <c r="Q109" s="122">
        <f>C109*G109+E109*K109+O109</f>
        <v>0.3899703821689674</v>
      </c>
      <c r="R109" s="122"/>
      <c r="S109" s="122">
        <f t="shared" si="967"/>
        <v>0.5962755693866002</v>
      </c>
      <c r="T109" s="122"/>
      <c r="U109" s="122">
        <f t="shared" si="968"/>
        <v>0.5962755693866002</v>
      </c>
      <c r="V109" s="122"/>
      <c r="W109" s="131">
        <f>CZ108</f>
        <v>0.33766291731236592</v>
      </c>
      <c r="X109" s="131"/>
      <c r="Y109" s="122">
        <f t="shared" si="969"/>
        <v>0.37750870377877049</v>
      </c>
      <c r="Z109" s="122"/>
      <c r="AA109" s="122">
        <f t="shared" si="970"/>
        <v>0.59327209233346689</v>
      </c>
      <c r="AB109" s="122"/>
      <c r="AC109" s="122">
        <f t="shared" si="971"/>
        <v>0.59327209233346689</v>
      </c>
      <c r="AD109" s="122"/>
      <c r="AE109" s="131">
        <f>DB108</f>
        <v>-0.24052670313421778</v>
      </c>
      <c r="AF109" s="131"/>
      <c r="AG109" s="131">
        <f>DD108</f>
        <v>0.60496715941571266</v>
      </c>
      <c r="AH109" s="131"/>
      <c r="AI109" s="131">
        <f>DF108</f>
        <v>-0.1400335618030642</v>
      </c>
      <c r="AJ109" s="131"/>
      <c r="AK109" s="131">
        <f>DH108</f>
        <v>0.70485054095684285</v>
      </c>
      <c r="AL109" s="131"/>
      <c r="AM109" s="131">
        <f>DJ108</f>
        <v>-0.48243125427469274</v>
      </c>
      <c r="AN109" s="131"/>
      <c r="AO109" s="122">
        <f t="shared" si="972"/>
        <v>-0.70892945534654195</v>
      </c>
      <c r="AP109" s="122"/>
      <c r="AQ109" s="122">
        <f t="shared" si="973"/>
        <v>0.3298354345629374</v>
      </c>
      <c r="AR109" s="122"/>
      <c r="AS109" s="131">
        <f>DL108</f>
        <v>0.86181393246352611</v>
      </c>
      <c r="AT109" s="131"/>
      <c r="AU109" s="122">
        <f>U109*AG109+AC109*AK109+AS109</f>
        <v>1.6407092251201665</v>
      </c>
      <c r="AV109" s="122"/>
      <c r="AW109" s="122">
        <f t="shared" si="974"/>
        <v>0.83763141869862212</v>
      </c>
      <c r="AX109" s="122"/>
      <c r="AY109" s="122">
        <f t="shared" si="975"/>
        <v>0.3298354345629374</v>
      </c>
      <c r="AZ109" s="122"/>
      <c r="BA109" s="122">
        <f>AW109</f>
        <v>0.83763141869862212</v>
      </c>
      <c r="BB109" s="122"/>
      <c r="BC109" s="120">
        <f>BC108</f>
        <v>0.01</v>
      </c>
      <c r="BD109" s="120"/>
      <c r="BE109" s="120">
        <f>BE108</f>
        <v>0.99</v>
      </c>
      <c r="BF109" s="120"/>
      <c r="BG109" s="136">
        <f>(1/2)*(AY109-BC109)^2</f>
        <v>5.1147352601031502E-2</v>
      </c>
      <c r="BH109" s="137"/>
      <c r="BI109" s="136">
        <f t="shared" si="976"/>
        <v>1.1608092283897298E-2</v>
      </c>
      <c r="BJ109" s="137"/>
      <c r="BK109" s="136">
        <f t="shared" si="977"/>
        <v>6.2755444884928804E-2</v>
      </c>
      <c r="BL109" s="137"/>
      <c r="BN109" s="15"/>
      <c r="BO109" s="15"/>
      <c r="BP109" s="15"/>
      <c r="BQ109" s="15"/>
      <c r="BR109" s="15"/>
      <c r="BS109" s="15"/>
      <c r="BT109" s="15"/>
      <c r="BU109" s="15"/>
      <c r="BV109" s="15"/>
      <c r="BW109" s="15"/>
      <c r="BX109" s="15"/>
      <c r="BY109" s="15"/>
      <c r="BZ109" s="15"/>
      <c r="CA109" s="15"/>
      <c r="CB109" s="15"/>
      <c r="CC109" s="15"/>
      <c r="CD109" s="15"/>
      <c r="CE109" s="15"/>
      <c r="CF109" s="15"/>
      <c r="CG109" s="15"/>
      <c r="CH109" s="15"/>
      <c r="CI109" s="15"/>
      <c r="CJ109" s="15"/>
      <c r="CK109" s="15"/>
      <c r="CL109" s="15"/>
      <c r="CM109" s="47"/>
      <c r="CN109" s="47"/>
      <c r="CO109" s="47"/>
      <c r="CP109" s="15"/>
      <c r="CQ109" s="15"/>
      <c r="CR109" s="15"/>
      <c r="CS109" s="15"/>
      <c r="CT109" s="15"/>
      <c r="CU109" s="15"/>
      <c r="CV109" s="15"/>
      <c r="CW109" s="15"/>
      <c r="CX109" s="15"/>
      <c r="CY109" s="15"/>
      <c r="CZ109" s="15"/>
      <c r="DA109" s="15"/>
      <c r="DB109" s="15"/>
      <c r="DC109" s="15"/>
      <c r="DD109" s="15"/>
      <c r="DE109" s="15"/>
      <c r="DF109" s="15"/>
      <c r="DG109" s="15"/>
      <c r="DH109" s="15"/>
      <c r="DI109" s="15"/>
      <c r="DJ109" s="15"/>
      <c r="DK109" s="15"/>
      <c r="DL109" s="15"/>
      <c r="DM109" s="15"/>
    </row>
    <row r="110" spans="1:117" s="13" customFormat="1" x14ac:dyDescent="0.35">
      <c r="A110" s="93"/>
      <c r="B110" s="14" t="s">
        <v>217</v>
      </c>
      <c r="BG110" s="143" t="str">
        <f>IF(BG109&lt;BG106,"OUI, ça a baissé","NON, ça n'a pas baissé")</f>
        <v>OUI, ça a baissé</v>
      </c>
      <c r="BH110" s="143"/>
      <c r="BI110" s="143" t="str">
        <f>IF(BI109&lt;BI106,"OUI, ça a baissé","NON, ça n'a pas baissé")</f>
        <v>OUI, ça a baissé</v>
      </c>
      <c r="BJ110" s="143"/>
      <c r="BK110" s="143" t="str">
        <f>IF(BK109&lt;BK106,"OUI, ça a baissé","NON, ça n'a pas baissé")</f>
        <v>OUI, ça a baissé</v>
      </c>
      <c r="BL110" s="143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5"/>
      <c r="CD110" s="15"/>
      <c r="CE110" s="15"/>
      <c r="CF110" s="15"/>
      <c r="CG110" s="15"/>
      <c r="CH110" s="15"/>
      <c r="CI110" s="15"/>
      <c r="CJ110" s="15"/>
      <c r="CK110" s="15"/>
      <c r="CL110" s="15"/>
      <c r="CM110" s="47"/>
      <c r="CN110" s="47"/>
      <c r="CO110" s="47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5"/>
      <c r="DE110" s="15"/>
      <c r="DF110" s="15"/>
      <c r="DG110" s="15"/>
      <c r="DH110" s="15"/>
      <c r="DI110" s="15"/>
      <c r="DJ110" s="15"/>
      <c r="DK110" s="15"/>
      <c r="DL110" s="15"/>
      <c r="DM110" s="15"/>
    </row>
    <row r="111" spans="1:117" s="13" customFormat="1" ht="15" thickBot="1" x14ac:dyDescent="0.4"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N111" s="15"/>
      <c r="BO111" s="15"/>
      <c r="BP111" s="15"/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5"/>
      <c r="CD111" s="15"/>
      <c r="CE111" s="15"/>
      <c r="CF111" s="15"/>
      <c r="CG111" s="15"/>
      <c r="CH111" s="15"/>
      <c r="CI111" s="15"/>
      <c r="CJ111" s="15"/>
      <c r="CK111" s="15"/>
      <c r="CL111" s="15"/>
      <c r="CM111" s="47"/>
      <c r="CN111" s="47"/>
      <c r="CO111" s="47"/>
      <c r="CP111" s="15"/>
      <c r="CQ111" s="15"/>
      <c r="CR111" s="15"/>
      <c r="CS111" s="15"/>
      <c r="CT111" s="15"/>
      <c r="CU111" s="15"/>
      <c r="CV111" s="15"/>
      <c r="CW111" s="15"/>
      <c r="CX111" s="15"/>
      <c r="CY111" s="15"/>
      <c r="CZ111" s="15"/>
      <c r="DA111" s="15"/>
      <c r="DB111" s="15"/>
      <c r="DC111" s="15"/>
      <c r="DD111" s="15"/>
      <c r="DE111" s="15"/>
      <c r="DF111" s="15"/>
      <c r="DG111" s="15"/>
      <c r="DH111" s="15"/>
      <c r="DI111" s="15"/>
      <c r="DJ111" s="15"/>
      <c r="DK111" s="15"/>
      <c r="DL111" s="15"/>
      <c r="DM111" s="15"/>
    </row>
    <row r="112" spans="1:117" s="13" customFormat="1" ht="15" thickBot="1" x14ac:dyDescent="0.4">
      <c r="A112" s="93" t="s">
        <v>132</v>
      </c>
      <c r="B112" s="14" t="s">
        <v>213</v>
      </c>
      <c r="C112" s="120">
        <f>C109</f>
        <v>0.05</v>
      </c>
      <c r="D112" s="120"/>
      <c r="E112" s="120">
        <f>E109</f>
        <v>0.1</v>
      </c>
      <c r="F112" s="120"/>
      <c r="G112" s="121">
        <f>G109</f>
        <v>0.1503689077614305</v>
      </c>
      <c r="H112" s="121"/>
      <c r="I112" s="121">
        <f>I109</f>
        <v>0.19938314586561837</v>
      </c>
      <c r="J112" s="121"/>
      <c r="K112" s="121">
        <f>K109</f>
        <v>0.2507378155228609</v>
      </c>
      <c r="L112" s="121"/>
      <c r="M112" s="121">
        <f>M109</f>
        <v>0.2987662917312367</v>
      </c>
      <c r="N112" s="121"/>
      <c r="O112" s="121">
        <f>O109</f>
        <v>0.35737815522860977</v>
      </c>
      <c r="P112" s="121"/>
      <c r="Q112" s="122">
        <f>C112*G112+E112*K112+O112</f>
        <v>0.3899703821689674</v>
      </c>
      <c r="R112" s="122"/>
      <c r="S112" s="122">
        <f t="shared" ref="S112" si="999">1/(1+EXP(-Q112))</f>
        <v>0.5962755693866002</v>
      </c>
      <c r="T112" s="122"/>
      <c r="U112" s="122">
        <f t="shared" ref="U112" si="1000">S112</f>
        <v>0.5962755693866002</v>
      </c>
      <c r="V112" s="122"/>
      <c r="W112" s="121">
        <f>W109</f>
        <v>0.33766291731236592</v>
      </c>
      <c r="X112" s="121"/>
      <c r="Y112" s="122">
        <f t="shared" ref="Y112" si="1001">C112*I112+E112*M112+W112</f>
        <v>0.37750870377877049</v>
      </c>
      <c r="Z112" s="122"/>
      <c r="AA112" s="122">
        <f t="shared" ref="AA112" si="1002">1/(1+EXP(-Y112))</f>
        <v>0.59327209233346689</v>
      </c>
      <c r="AB112" s="122"/>
      <c r="AC112" s="122">
        <f t="shared" ref="AC112" si="1003">AA112</f>
        <v>0.59327209233346689</v>
      </c>
      <c r="AD112" s="122"/>
      <c r="AE112" s="121">
        <f>AE109</f>
        <v>-0.24052670313421778</v>
      </c>
      <c r="AF112" s="121"/>
      <c r="AG112" s="121">
        <f>AG109</f>
        <v>0.60496715941571266</v>
      </c>
      <c r="AH112" s="121"/>
      <c r="AI112" s="121">
        <f>AI109</f>
        <v>-0.1400335618030642</v>
      </c>
      <c r="AJ112" s="121"/>
      <c r="AK112" s="121">
        <f>AK109</f>
        <v>0.70485054095684285</v>
      </c>
      <c r="AL112" s="121"/>
      <c r="AM112" s="121">
        <f>AM109</f>
        <v>-0.48243125427469274</v>
      </c>
      <c r="AN112" s="121"/>
      <c r="AO112" s="122">
        <f t="shared" ref="AO112" si="1004">U112*AE112+AC112*AI112+AM112</f>
        <v>-0.70892945534654195</v>
      </c>
      <c r="AP112" s="122"/>
      <c r="AQ112" s="122">
        <f t="shared" ref="AQ112" si="1005">1/(1+EXP(-AO112))</f>
        <v>0.3298354345629374</v>
      </c>
      <c r="AR112" s="122"/>
      <c r="AS112" s="121">
        <f>AS109</f>
        <v>0.86181393246352611</v>
      </c>
      <c r="AT112" s="121"/>
      <c r="AU112" s="122">
        <f>U112*AG112+AC112*AK112+AS112</f>
        <v>1.6407092251201665</v>
      </c>
      <c r="AV112" s="122"/>
      <c r="AW112" s="122">
        <f t="shared" ref="AW112" si="1006">1/(1+EXP(-AU112))</f>
        <v>0.83763141869862212</v>
      </c>
      <c r="AX112" s="122"/>
      <c r="AY112" s="122">
        <f t="shared" ref="AY112" si="1007">AQ112</f>
        <v>0.3298354345629374</v>
      </c>
      <c r="AZ112" s="122"/>
      <c r="BA112" s="122">
        <f t="shared" ref="BA112" si="1008">AW112</f>
        <v>0.83763141869862212</v>
      </c>
      <c r="BB112" s="122"/>
      <c r="BC112" s="120">
        <f>BC109</f>
        <v>0.01</v>
      </c>
      <c r="BD112" s="120"/>
      <c r="BE112" s="120">
        <f>BE109</f>
        <v>0.99</v>
      </c>
      <c r="BF112" s="120"/>
      <c r="BG112" s="136">
        <f>(1/2)*(AY112-BC112)^2</f>
        <v>5.1147352601031502E-2</v>
      </c>
      <c r="BH112" s="137"/>
      <c r="BI112" s="136">
        <f t="shared" ref="BI112" si="1009">(1/2)*(BA112-BE112)^2</f>
        <v>1.1608092283897298E-2</v>
      </c>
      <c r="BJ112" s="137"/>
      <c r="BK112" s="136">
        <f t="shared" ref="BK112" si="1010">BG112+BI112</f>
        <v>6.2755444884928804E-2</v>
      </c>
      <c r="BL112" s="137"/>
      <c r="BN112" s="131">
        <f t="shared" ref="BN112" si="1011" xml:space="preserve"> ( ((AY112 - BC112)*(AY112)*(1-AY112)*AE112) + ((BA112 - BE112)*(BA112)*(1-BA112)*AG112) ) * ( ((U112)*(1-U112)) ) * ( C112 )</f>
        <v>-3.5557603936846229E-4</v>
      </c>
      <c r="BO112" s="131"/>
      <c r="BP112" s="131">
        <f t="shared" ref="BP112" si="1012" xml:space="preserve"> ( ((AY112 - BC112)*(AY112)*(1-AY112)*AI112) + ((BA112 - BE112)*(BA112)*(1-BA112)*AK112) ) * ( ((AC112)*(1-AC112)) ) * ( C112 )</f>
        <v>-2.9567244897773099E-4</v>
      </c>
      <c r="BQ112" s="131"/>
      <c r="BR112" s="131">
        <f t="shared" ref="BR112" si="1013" xml:space="preserve"> ( ((AY112 - BC112)*(AY112)*(1-AY112)*AE112) + ((BA112 - BE112)*(BA112)*(1-BA112)*AG112) ) * ( ((U112)*(1-U112)) ) * ( E112 )</f>
        <v>-7.1115207873692458E-4</v>
      </c>
      <c r="BS112" s="131"/>
      <c r="BT112" s="131">
        <f t="shared" ref="BT112" si="1014" xml:space="preserve"> ( ((AY112 - BC112)*(AY112)*(1-AY112)*AI112) + ((BA112 - BE112)*(BA112)*(1-BA112)*AK112) ) * ( ((AC112)*(1-AC112)) ) * ( E112 )</f>
        <v>-5.9134489795546199E-4</v>
      </c>
      <c r="BU112" s="131"/>
      <c r="BV112" s="131">
        <f t="shared" ref="BV112" si="1015" xml:space="preserve"> ( ((AY112 - BC112)*(AY112)*(1-AY112)*AE112) + ((BA112 - BE112)*(BA112)*(1-BA112)*AG112) ) * ( ((S112)*(1-S112)) )</f>
        <v>-7.1115207873692458E-3</v>
      </c>
      <c r="BW112" s="131"/>
      <c r="BX112" s="131">
        <f t="shared" ref="BX112" si="1016" xml:space="preserve"> ( ((AY112 - BC112)*(AY112)*(1-AY112)*AI112) + ((BA112 - BE112)*(BA112)*(1-BA112)*AK112) ) * ( ((AC112)*(1-AC112)) )</f>
        <v>-5.9134489795546197E-3</v>
      </c>
      <c r="BY112" s="131"/>
      <c r="BZ112" s="131">
        <f xml:space="preserve"> (AY112 - BC112) * (AY112 * (1 - AY112)) * U112</f>
        <v>4.2155317528100922E-2</v>
      </c>
      <c r="CA112" s="131"/>
      <c r="CB112" s="131">
        <f t="shared" ref="CB112" si="1017" xml:space="preserve"> (BA112 - BE112) * (BA112 * (1 - BA112)) * U112</f>
        <v>-1.2356554659232886E-2</v>
      </c>
      <c r="CC112" s="131"/>
      <c r="CD112" s="131">
        <f t="shared" ref="CD112" si="1018" xml:space="preserve"> (AY112 - BC112) * (AY112 * (1 - AY112)) * AC112</f>
        <v>4.1942978577180212E-2</v>
      </c>
      <c r="CE112" s="131"/>
      <c r="CF112" s="131">
        <f t="shared" ref="CF112" si="1019" xml:space="preserve"> (BA112 - BE112) * (BA112 * (1 - BA112)) * AC112</f>
        <v>-1.2294313926457313E-2</v>
      </c>
      <c r="CG112" s="131"/>
      <c r="CH112" s="131">
        <f xml:space="preserve"> (AY112 - BC112) * (AY112 * (1 - AY112))</f>
        <v>7.0697710408405431E-2</v>
      </c>
      <c r="CI112" s="131"/>
      <c r="CJ112" s="131">
        <f xml:space="preserve"> (BA112 - BE112) * (BA112 * (1 - BA112))</f>
        <v>-2.0722892725496541E-2</v>
      </c>
      <c r="CK112" s="131"/>
      <c r="CL112" s="15"/>
      <c r="CM112" s="47"/>
      <c r="CN112" s="47"/>
      <c r="CO112" s="47"/>
      <c r="CP112" s="15"/>
      <c r="CQ112" s="15"/>
      <c r="CR112" s="15"/>
      <c r="CS112" s="15"/>
      <c r="CT112" s="15"/>
      <c r="CU112" s="15"/>
      <c r="CV112" s="15"/>
      <c r="CW112" s="15"/>
      <c r="CX112" s="15"/>
      <c r="CY112" s="15"/>
      <c r="CZ112" s="15"/>
      <c r="DA112" s="15"/>
      <c r="DB112" s="15"/>
      <c r="DC112" s="15"/>
      <c r="DD112" s="15"/>
      <c r="DE112" s="15"/>
      <c r="DF112" s="15"/>
      <c r="DG112" s="15"/>
      <c r="DH112" s="15"/>
      <c r="DI112" s="15"/>
      <c r="DJ112" s="15"/>
      <c r="DK112" s="15"/>
      <c r="DL112" s="15"/>
      <c r="DM112" s="15"/>
    </row>
    <row r="113" spans="1:117" s="13" customFormat="1" x14ac:dyDescent="0.35">
      <c r="A113" s="93"/>
      <c r="B113" s="14" t="s">
        <v>215</v>
      </c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N113" s="132" t="str">
        <f>IF(BN112&lt;0.000001,"PROCHE DE 0","PAS PROCHE DE 0")</f>
        <v>PROCHE DE 0</v>
      </c>
      <c r="BO113" s="132"/>
      <c r="BP113" s="132" t="str">
        <f>IF(BP112&lt;0.000001,"PROCHE DE 0","PAS PROCHE DE 0")</f>
        <v>PROCHE DE 0</v>
      </c>
      <c r="BQ113" s="132"/>
      <c r="BR113" s="132" t="str">
        <f>IF(BR112&lt;0.000001,"PROCHE DE 0","PAS PROCHE DE 0")</f>
        <v>PROCHE DE 0</v>
      </c>
      <c r="BS113" s="132"/>
      <c r="BT113" s="132" t="str">
        <f>IF(BT112&lt;0.000001,"PROCHE DE 0","PAS PROCHE DE 0")</f>
        <v>PROCHE DE 0</v>
      </c>
      <c r="BU113" s="132"/>
      <c r="BV113" s="132" t="str">
        <f>IF(BV112&lt;0.000001,"PROCHE DE 0","PAS PROCHE DE 0")</f>
        <v>PROCHE DE 0</v>
      </c>
      <c r="BW113" s="132"/>
      <c r="BX113" s="132" t="str">
        <f>IF(BX112&lt;0.000001,"PROCHE DE 0","PAS PROCHE DE 0")</f>
        <v>PROCHE DE 0</v>
      </c>
      <c r="BY113" s="132"/>
      <c r="BZ113" s="132" t="str">
        <f>IF(BZ112&lt;0.000001,"PROCHE DE 0","PAS PROCHE DE 0")</f>
        <v>PAS PROCHE DE 0</v>
      </c>
      <c r="CA113" s="132"/>
      <c r="CB113" s="132" t="str">
        <f>IF(CB112&lt;0.000001,"PROCHE DE 0","PAS PROCHE DE 0")</f>
        <v>PROCHE DE 0</v>
      </c>
      <c r="CC113" s="132"/>
      <c r="CD113" s="132" t="str">
        <f>IF(CD112&lt;0.000001,"PROCHE DE 0","PAS PROCHE DE 0")</f>
        <v>PAS PROCHE DE 0</v>
      </c>
      <c r="CE113" s="132"/>
      <c r="CF113" s="132" t="str">
        <f>IF(CF112&lt;0.000001,"PROCHE DE 0","PAS PROCHE DE 0")</f>
        <v>PROCHE DE 0</v>
      </c>
      <c r="CG113" s="132"/>
      <c r="CH113" s="132" t="str">
        <f>IF(CH112&lt;0.000001,"PROCHE DE 0","PAS PROCHE DE 0")</f>
        <v>PAS PROCHE DE 0</v>
      </c>
      <c r="CI113" s="132"/>
      <c r="CJ113" s="132" t="str">
        <f>IF(CJ112&lt;0.000001,"PROCHE DE 0","PAS PROCHE DE 0")</f>
        <v>PROCHE DE 0</v>
      </c>
      <c r="CK113" s="132"/>
      <c r="CL113" s="15"/>
      <c r="CM113" s="47"/>
      <c r="CN113" s="47"/>
      <c r="CO113" s="47"/>
      <c r="CP113" s="15"/>
      <c r="CQ113" s="15"/>
      <c r="CR113" s="15"/>
      <c r="CS113" s="15"/>
      <c r="CT113" s="15"/>
      <c r="CU113" s="15"/>
      <c r="CV113" s="15"/>
      <c r="CW113" s="15"/>
      <c r="CX113" s="15"/>
      <c r="CY113" s="15"/>
      <c r="CZ113" s="15"/>
      <c r="DA113" s="15"/>
      <c r="DB113" s="15"/>
      <c r="DC113" s="15"/>
      <c r="DD113" s="15"/>
      <c r="DE113" s="15"/>
      <c r="DF113" s="15"/>
      <c r="DG113" s="15"/>
      <c r="DH113" s="15"/>
      <c r="DI113" s="15"/>
      <c r="DJ113" s="15"/>
      <c r="DK113" s="15"/>
      <c r="DL113" s="15"/>
      <c r="DM113" s="15"/>
    </row>
    <row r="114" spans="1:117" s="13" customFormat="1" ht="15" thickBot="1" x14ac:dyDescent="0.4">
      <c r="A114" s="93"/>
      <c r="B114" s="14" t="s">
        <v>214</v>
      </c>
      <c r="C114" s="120">
        <f>C112</f>
        <v>0.05</v>
      </c>
      <c r="D114" s="120"/>
      <c r="E114" s="120">
        <f>E112</f>
        <v>0.1</v>
      </c>
      <c r="F114" s="120"/>
      <c r="G114" s="121">
        <f>G112</f>
        <v>0.1503689077614305</v>
      </c>
      <c r="H114" s="121"/>
      <c r="I114" s="121">
        <f>I112</f>
        <v>0.19938314586561837</v>
      </c>
      <c r="J114" s="121"/>
      <c r="K114" s="121">
        <f>K112</f>
        <v>0.2507378155228609</v>
      </c>
      <c r="L114" s="121"/>
      <c r="M114" s="121">
        <f>M112</f>
        <v>0.2987662917312367</v>
      </c>
      <c r="N114" s="121"/>
      <c r="O114" s="121">
        <f>O112</f>
        <v>0.35737815522860977</v>
      </c>
      <c r="P114" s="121"/>
      <c r="Q114" s="122">
        <f>C114*G114+E114*K114+O114</f>
        <v>0.3899703821689674</v>
      </c>
      <c r="R114" s="122"/>
      <c r="S114" s="122">
        <f t="shared" ref="S114:S115" si="1020">1/(1+EXP(-Q114))</f>
        <v>0.5962755693866002</v>
      </c>
      <c r="T114" s="122"/>
      <c r="U114" s="122">
        <f t="shared" ref="U114:U115" si="1021">S114</f>
        <v>0.5962755693866002</v>
      </c>
      <c r="V114" s="122"/>
      <c r="W114" s="121">
        <f>W112</f>
        <v>0.33766291731236592</v>
      </c>
      <c r="X114" s="121"/>
      <c r="Y114" s="122">
        <f t="shared" ref="Y114:Y115" si="1022">C114*I114+E114*M114+W114</f>
        <v>0.37750870377877049</v>
      </c>
      <c r="Z114" s="122"/>
      <c r="AA114" s="122">
        <f t="shared" ref="AA114:AA115" si="1023">1/(1+EXP(-Y114))</f>
        <v>0.59327209233346689</v>
      </c>
      <c r="AB114" s="122"/>
      <c r="AC114" s="122">
        <f t="shared" ref="AC114:AC115" si="1024">AA114</f>
        <v>0.59327209233346689</v>
      </c>
      <c r="AD114" s="122"/>
      <c r="AE114" s="121">
        <f>AE112</f>
        <v>-0.24052670313421778</v>
      </c>
      <c r="AF114" s="121"/>
      <c r="AG114" s="121">
        <f>AG112</f>
        <v>0.60496715941571266</v>
      </c>
      <c r="AH114" s="121"/>
      <c r="AI114" s="121">
        <f>AI112</f>
        <v>-0.1400335618030642</v>
      </c>
      <c r="AJ114" s="121"/>
      <c r="AK114" s="121">
        <f>AK112</f>
        <v>0.70485054095684285</v>
      </c>
      <c r="AL114" s="121"/>
      <c r="AM114" s="121">
        <f>AM112</f>
        <v>-0.48243125427469274</v>
      </c>
      <c r="AN114" s="121"/>
      <c r="AO114" s="122">
        <f t="shared" ref="AO114:AO115" si="1025">U114*AE114+AC114*AI114+AM114</f>
        <v>-0.70892945534654195</v>
      </c>
      <c r="AP114" s="122"/>
      <c r="AQ114" s="122">
        <f t="shared" ref="AQ114:AQ115" si="1026">1/(1+EXP(-AO114))</f>
        <v>0.3298354345629374</v>
      </c>
      <c r="AR114" s="122"/>
      <c r="AS114" s="121">
        <f>AS112</f>
        <v>0.86181393246352611</v>
      </c>
      <c r="AT114" s="121"/>
      <c r="AU114" s="122">
        <f>U114*AG114+AC114*AK114+AS114</f>
        <v>1.6407092251201665</v>
      </c>
      <c r="AV114" s="122"/>
      <c r="AW114" s="122">
        <f t="shared" ref="AW114:AW115" si="1027">1/(1+EXP(-AU114))</f>
        <v>0.83763141869862212</v>
      </c>
      <c r="AX114" s="122"/>
      <c r="AY114" s="122">
        <f t="shared" ref="AY114:AY115" si="1028">AQ114</f>
        <v>0.3298354345629374</v>
      </c>
      <c r="AZ114" s="122"/>
      <c r="BA114" s="122">
        <f>AW114</f>
        <v>0.83763141869862212</v>
      </c>
      <c r="BB114" s="122"/>
      <c r="BC114" s="120">
        <f>BC112</f>
        <v>0.01</v>
      </c>
      <c r="BD114" s="120"/>
      <c r="BE114" s="120">
        <f>BE112</f>
        <v>0.99</v>
      </c>
      <c r="BF114" s="120"/>
      <c r="BG114" s="122">
        <f>(1/2)*(AY114-BC114)^2</f>
        <v>5.1147352601031502E-2</v>
      </c>
      <c r="BH114" s="122"/>
      <c r="BI114" s="122">
        <f t="shared" ref="BI114:BI115" si="1029">(1/2)*(BA114-BE114)^2</f>
        <v>1.1608092283897298E-2</v>
      </c>
      <c r="BJ114" s="122"/>
      <c r="BK114" s="122">
        <f t="shared" ref="BK114:BK115" si="1030">BG114+BI114</f>
        <v>6.2755444884928804E-2</v>
      </c>
      <c r="BL114" s="122"/>
      <c r="BN114" s="142">
        <f t="shared" ref="BN114" si="1031" xml:space="preserve"> ( ((AY114 - BC114)*(AY114)*(1-AY114)*AE114) + ((BA114 - BE114)*(BA114)*(1-BA114)*AG114) ) * ( ((U114)*(1-U114)) ) * ( C114 )</f>
        <v>-3.5557603936846229E-4</v>
      </c>
      <c r="BO114" s="142"/>
      <c r="BP114" s="142">
        <f t="shared" ref="BP114" si="1032" xml:space="preserve"> ( ((AY114 - BC114)*(AY114)*(1-AY114)*AI114) + ((BA114 - BE114)*(BA114)*(1-BA114)*AK114) ) * ( ((AC114)*(1-AC114)) ) * ( C114 )</f>
        <v>-2.9567244897773099E-4</v>
      </c>
      <c r="BQ114" s="142"/>
      <c r="BR114" s="142">
        <f t="shared" ref="BR114" si="1033" xml:space="preserve"> ( ((AY114 - BC114)*(AY114)*(1-AY114)*AE114) + ((BA114 - BE114)*(BA114)*(1-BA114)*AG114) ) * ( ((U114)*(1-U114)) ) * ( E114 )</f>
        <v>-7.1115207873692458E-4</v>
      </c>
      <c r="BS114" s="142"/>
      <c r="BT114" s="142">
        <f t="shared" ref="BT114" si="1034" xml:space="preserve"> ( ((AY114 - BC114)*(AY114)*(1-AY114)*AI114) + ((BA114 - BE114)*(BA114)*(1-BA114)*AK114) ) * ( ((AC114)*(1-AC114)) ) * ( E114 )</f>
        <v>-5.9134489795546199E-4</v>
      </c>
      <c r="BU114" s="142"/>
      <c r="BV114" s="142">
        <f t="shared" ref="BV114" si="1035" xml:space="preserve"> ( ((AY114 - BC114)*(AY114)*(1-AY114)*AE114) + ((BA114 - BE114)*(BA114)*(1-BA114)*AG114) ) * ( ((S114)*(1-S114)) )</f>
        <v>-7.1115207873692458E-3</v>
      </c>
      <c r="BW114" s="142"/>
      <c r="BX114" s="142">
        <f t="shared" ref="BX114" si="1036" xml:space="preserve"> ( ((AY114 - BC114)*(AY114)*(1-AY114)*AI114) + ((BA114 - BE114)*(BA114)*(1-BA114)*AK114) ) * ( ((AC114)*(1-AC114)) )</f>
        <v>-5.9134489795546197E-3</v>
      </c>
      <c r="BY114" s="142"/>
      <c r="BZ114" s="142">
        <f xml:space="preserve"> (AY114 - BC114) * (AY114 * (1 - AY114)) * U114</f>
        <v>4.2155317528100922E-2</v>
      </c>
      <c r="CA114" s="142"/>
      <c r="CB114" s="142">
        <f t="shared" ref="CB114" si="1037" xml:space="preserve"> (BA114 - BE114) * (BA114 * (1 - BA114)) * U114</f>
        <v>-1.2356554659232886E-2</v>
      </c>
      <c r="CC114" s="142"/>
      <c r="CD114" s="142">
        <f t="shared" ref="CD114" si="1038" xml:space="preserve"> (AY114 - BC114) * (AY114 * (1 - AY114)) * AC114</f>
        <v>4.1942978577180212E-2</v>
      </c>
      <c r="CE114" s="142"/>
      <c r="CF114" s="142">
        <f t="shared" ref="CF114" si="1039" xml:space="preserve"> (BA114 - BE114) * (BA114 * (1 - BA114)) * AC114</f>
        <v>-1.2294313926457313E-2</v>
      </c>
      <c r="CG114" s="142"/>
      <c r="CH114" s="142">
        <f xml:space="preserve"> (AY114 - BC114) * (AY114 * (1 - AY114))</f>
        <v>7.0697710408405431E-2</v>
      </c>
      <c r="CI114" s="142"/>
      <c r="CJ114" s="142">
        <f xml:space="preserve"> (BA114 - BE114) * (BA114 * (1 - BA114))</f>
        <v>-2.0722892725496541E-2</v>
      </c>
      <c r="CK114" s="142"/>
      <c r="CL114" s="15"/>
      <c r="CM114" s="104">
        <f>CM108</f>
        <v>0.5</v>
      </c>
      <c r="CN114" s="104"/>
      <c r="CO114" s="47"/>
      <c r="CP114" s="131">
        <f t="shared" ref="CP114" si="1040">G114-CM114*BN114</f>
        <v>0.15054669578111474</v>
      </c>
      <c r="CQ114" s="131"/>
      <c r="CR114" s="131">
        <f t="shared" ref="CR114" si="1041">I114-CM114*BP114</f>
        <v>0.19953098209010722</v>
      </c>
      <c r="CS114" s="131"/>
      <c r="CT114" s="131">
        <f t="shared" ref="CT114" si="1042">K114-CM114*BR114</f>
        <v>0.25109339156222937</v>
      </c>
      <c r="CU114" s="131"/>
      <c r="CV114" s="131">
        <f t="shared" ref="CV114" si="1043">M114-CM114*BT114</f>
        <v>0.29906196418021441</v>
      </c>
      <c r="CW114" s="131"/>
      <c r="CX114" s="131">
        <f t="shared" ref="CX114" si="1044">O114-CM114*BV114</f>
        <v>0.36093391562229438</v>
      </c>
      <c r="CY114" s="131"/>
      <c r="CZ114" s="131">
        <f t="shared" ref="CZ114" si="1045">W114-CM114*BX114</f>
        <v>0.34061964180214321</v>
      </c>
      <c r="DA114" s="131"/>
      <c r="DB114" s="131">
        <f t="shared" ref="DB114" si="1046">AE114-CM114*BZ114</f>
        <v>-0.26160436189826825</v>
      </c>
      <c r="DC114" s="131"/>
      <c r="DD114" s="131">
        <f t="shared" ref="DD114" si="1047">AG114-CM114*CB114</f>
        <v>0.61114543674532906</v>
      </c>
      <c r="DE114" s="131"/>
      <c r="DF114" s="131">
        <f t="shared" ref="DF114" si="1048">AI114-CM114*CD114</f>
        <v>-0.16100505109165431</v>
      </c>
      <c r="DG114" s="131"/>
      <c r="DH114" s="131">
        <f t="shared" ref="DH114" si="1049">AK114-CM114*CF114</f>
        <v>0.7109976979200715</v>
      </c>
      <c r="DI114" s="131"/>
      <c r="DJ114" s="131">
        <f t="shared" ref="DJ114" si="1050">AM114-CM114*CH114</f>
        <v>-0.51778010947889541</v>
      </c>
      <c r="DK114" s="131"/>
      <c r="DL114" s="131">
        <f t="shared" ref="DL114" si="1051">AS114-CM114*CJ114</f>
        <v>0.87217537882627438</v>
      </c>
      <c r="DM114" s="131"/>
    </row>
    <row r="115" spans="1:117" s="13" customFormat="1" ht="15" thickBot="1" x14ac:dyDescent="0.4">
      <c r="A115" s="93"/>
      <c r="B115" s="14" t="s">
        <v>216</v>
      </c>
      <c r="C115" s="120">
        <f>C114</f>
        <v>0.05</v>
      </c>
      <c r="D115" s="120"/>
      <c r="E115" s="120">
        <f>E114</f>
        <v>0.1</v>
      </c>
      <c r="F115" s="120"/>
      <c r="G115" s="131">
        <f>CP114</f>
        <v>0.15054669578111474</v>
      </c>
      <c r="H115" s="131"/>
      <c r="I115" s="131">
        <f>CR114</f>
        <v>0.19953098209010722</v>
      </c>
      <c r="J115" s="131"/>
      <c r="K115" s="131">
        <f>CT114</f>
        <v>0.25109339156222937</v>
      </c>
      <c r="L115" s="131"/>
      <c r="M115" s="131">
        <f>CV114</f>
        <v>0.29906196418021441</v>
      </c>
      <c r="N115" s="131"/>
      <c r="O115" s="131">
        <f>CX114</f>
        <v>0.36093391562229438</v>
      </c>
      <c r="P115" s="131"/>
      <c r="Q115" s="122">
        <f>C115*G115+E115*K115+O115</f>
        <v>0.39357058956757307</v>
      </c>
      <c r="R115" s="122"/>
      <c r="S115" s="122">
        <f t="shared" si="1020"/>
        <v>0.59714194973330048</v>
      </c>
      <c r="T115" s="122"/>
      <c r="U115" s="122">
        <f t="shared" si="1021"/>
        <v>0.59714194973330048</v>
      </c>
      <c r="V115" s="122"/>
      <c r="W115" s="131">
        <f>CZ114</f>
        <v>0.34061964180214321</v>
      </c>
      <c r="X115" s="131"/>
      <c r="Y115" s="122">
        <f t="shared" si="1022"/>
        <v>0.38050238732467001</v>
      </c>
      <c r="Z115" s="122"/>
      <c r="AA115" s="122">
        <f t="shared" si="1023"/>
        <v>0.59399426693137525</v>
      </c>
      <c r="AB115" s="122"/>
      <c r="AC115" s="122">
        <f t="shared" si="1024"/>
        <v>0.59399426693137525</v>
      </c>
      <c r="AD115" s="122"/>
      <c r="AE115" s="131">
        <f>DB114</f>
        <v>-0.26160436189826825</v>
      </c>
      <c r="AF115" s="131"/>
      <c r="AG115" s="131">
        <f>DD114</f>
        <v>0.61114543674532906</v>
      </c>
      <c r="AH115" s="131"/>
      <c r="AI115" s="131">
        <f>DF114</f>
        <v>-0.16100505109165431</v>
      </c>
      <c r="AJ115" s="131"/>
      <c r="AK115" s="131">
        <f>DH114</f>
        <v>0.7109976979200715</v>
      </c>
      <c r="AL115" s="131"/>
      <c r="AM115" s="131">
        <f>DJ114</f>
        <v>-0.51778010947889541</v>
      </c>
      <c r="AN115" s="131"/>
      <c r="AO115" s="122">
        <f t="shared" si="1025"/>
        <v>-0.76963112549699908</v>
      </c>
      <c r="AP115" s="122"/>
      <c r="AQ115" s="122">
        <f t="shared" si="1026"/>
        <v>0.31655890662753455</v>
      </c>
      <c r="AR115" s="122"/>
      <c r="AS115" s="131">
        <f>DL114</f>
        <v>0.87217537882627438</v>
      </c>
      <c r="AT115" s="131"/>
      <c r="AU115" s="122">
        <f>U115*AG115+AC115*AK115+AS115</f>
        <v>1.6594445128609179</v>
      </c>
      <c r="AV115" s="122"/>
      <c r="AW115" s="122">
        <f t="shared" si="1027"/>
        <v>0.84016342142364786</v>
      </c>
      <c r="AX115" s="122"/>
      <c r="AY115" s="122">
        <f t="shared" si="1028"/>
        <v>0.31655890662753455</v>
      </c>
      <c r="AZ115" s="122"/>
      <c r="BA115" s="122">
        <f>AW115</f>
        <v>0.84016342142364786</v>
      </c>
      <c r="BB115" s="122"/>
      <c r="BC115" s="120">
        <f>BC114</f>
        <v>0.01</v>
      </c>
      <c r="BD115" s="120"/>
      <c r="BE115" s="120">
        <f>BE114</f>
        <v>0.99</v>
      </c>
      <c r="BF115" s="120"/>
      <c r="BG115" s="136">
        <f>(1/2)*(AY115-BC115)^2</f>
        <v>4.6989181616334724E-2</v>
      </c>
      <c r="BH115" s="137"/>
      <c r="BI115" s="136">
        <f t="shared" si="1029"/>
        <v>1.1225500139733674E-2</v>
      </c>
      <c r="BJ115" s="137"/>
      <c r="BK115" s="136">
        <f t="shared" si="1030"/>
        <v>5.82146817560684E-2</v>
      </c>
      <c r="BL115" s="137"/>
      <c r="BN115" s="15"/>
      <c r="BO115" s="15"/>
      <c r="BP115" s="15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5"/>
      <c r="CD115" s="15"/>
      <c r="CE115" s="15"/>
      <c r="CF115" s="15"/>
      <c r="CG115" s="15"/>
      <c r="CH115" s="15"/>
      <c r="CI115" s="15"/>
      <c r="CJ115" s="15"/>
      <c r="CK115" s="15"/>
      <c r="CL115" s="15"/>
      <c r="CM115" s="47"/>
      <c r="CN115" s="47"/>
      <c r="CO115" s="47"/>
      <c r="CP115" s="15"/>
      <c r="CQ115" s="15"/>
      <c r="CR115" s="15"/>
      <c r="CS115" s="15"/>
      <c r="CT115" s="15"/>
      <c r="CU115" s="15"/>
      <c r="CV115" s="15"/>
      <c r="CW115" s="15"/>
      <c r="CX115" s="15"/>
      <c r="CY115" s="15"/>
      <c r="CZ115" s="15"/>
      <c r="DA115" s="15"/>
      <c r="DB115" s="15"/>
      <c r="DC115" s="15"/>
      <c r="DD115" s="15"/>
      <c r="DE115" s="15"/>
      <c r="DF115" s="15"/>
      <c r="DG115" s="15"/>
      <c r="DH115" s="15"/>
      <c r="DI115" s="15"/>
      <c r="DJ115" s="15"/>
      <c r="DK115" s="15"/>
      <c r="DL115" s="15"/>
      <c r="DM115" s="15"/>
    </row>
    <row r="116" spans="1:117" s="13" customFormat="1" x14ac:dyDescent="0.35">
      <c r="A116" s="93"/>
      <c r="B116" s="14" t="s">
        <v>217</v>
      </c>
      <c r="BG116" s="143" t="str">
        <f>IF(BG115&lt;BG112,"OUI, ça a baissé","NON, ça n'a pas baissé")</f>
        <v>OUI, ça a baissé</v>
      </c>
      <c r="BH116" s="143"/>
      <c r="BI116" s="143" t="str">
        <f>IF(BI115&lt;BI112,"OUI, ça a baissé","NON, ça n'a pas baissé")</f>
        <v>OUI, ça a baissé</v>
      </c>
      <c r="BJ116" s="143"/>
      <c r="BK116" s="143" t="str">
        <f>IF(BK115&lt;BK112,"OUI, ça a baissé","NON, ça n'a pas baissé")</f>
        <v>OUI, ça a baissé</v>
      </c>
      <c r="BL116" s="143"/>
      <c r="BN116" s="15"/>
      <c r="BO116" s="15"/>
      <c r="BP116" s="15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5"/>
      <c r="CD116" s="15"/>
      <c r="CE116" s="15"/>
      <c r="CF116" s="15"/>
      <c r="CG116" s="15"/>
      <c r="CH116" s="15"/>
      <c r="CI116" s="15"/>
      <c r="CJ116" s="15"/>
      <c r="CK116" s="15"/>
      <c r="CL116" s="15"/>
      <c r="CM116" s="47"/>
      <c r="CN116" s="47"/>
      <c r="CO116" s="47"/>
      <c r="CP116" s="15"/>
      <c r="CQ116" s="15"/>
      <c r="CR116" s="15"/>
      <c r="CS116" s="15"/>
      <c r="CT116" s="15"/>
      <c r="CU116" s="15"/>
      <c r="CV116" s="15"/>
      <c r="CW116" s="15"/>
      <c r="CX116" s="15"/>
      <c r="CY116" s="15"/>
      <c r="CZ116" s="15"/>
      <c r="DA116" s="15"/>
      <c r="DB116" s="15"/>
      <c r="DC116" s="15"/>
      <c r="DD116" s="15"/>
      <c r="DE116" s="15"/>
      <c r="DF116" s="15"/>
      <c r="DG116" s="15"/>
      <c r="DH116" s="15"/>
      <c r="DI116" s="15"/>
      <c r="DJ116" s="15"/>
      <c r="DK116" s="15"/>
      <c r="DL116" s="15"/>
      <c r="DM116" s="15"/>
    </row>
    <row r="117" spans="1:117" s="13" customFormat="1" ht="15" thickBot="1" x14ac:dyDescent="0.4"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N117" s="15"/>
      <c r="BO117" s="15"/>
      <c r="BP117" s="15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5"/>
      <c r="CD117" s="15"/>
      <c r="CE117" s="15"/>
      <c r="CF117" s="15"/>
      <c r="CG117" s="15"/>
      <c r="CH117" s="15"/>
      <c r="CI117" s="15"/>
      <c r="CJ117" s="15"/>
      <c r="CK117" s="15"/>
      <c r="CL117" s="15"/>
      <c r="CM117" s="47"/>
      <c r="CN117" s="47"/>
      <c r="CO117" s="47"/>
      <c r="CP117" s="15"/>
      <c r="CQ117" s="15"/>
      <c r="CR117" s="15"/>
      <c r="CS117" s="15"/>
      <c r="CT117" s="15"/>
      <c r="CU117" s="15"/>
      <c r="CV117" s="15"/>
      <c r="CW117" s="15"/>
      <c r="CX117" s="15"/>
      <c r="CY117" s="15"/>
      <c r="CZ117" s="15"/>
      <c r="DA117" s="15"/>
      <c r="DB117" s="15"/>
      <c r="DC117" s="15"/>
      <c r="DD117" s="15"/>
      <c r="DE117" s="15"/>
      <c r="DF117" s="15"/>
      <c r="DG117" s="15"/>
      <c r="DH117" s="15"/>
      <c r="DI117" s="15"/>
      <c r="DJ117" s="15"/>
      <c r="DK117" s="15"/>
      <c r="DL117" s="15"/>
      <c r="DM117" s="15"/>
    </row>
    <row r="118" spans="1:117" s="13" customFormat="1" ht="15" thickBot="1" x14ac:dyDescent="0.4">
      <c r="A118" s="93" t="s">
        <v>132</v>
      </c>
      <c r="B118" s="14" t="s">
        <v>213</v>
      </c>
      <c r="C118" s="120">
        <f>C115</f>
        <v>0.05</v>
      </c>
      <c r="D118" s="120"/>
      <c r="E118" s="120">
        <f>E115</f>
        <v>0.1</v>
      </c>
      <c r="F118" s="120"/>
      <c r="G118" s="121">
        <f>G115</f>
        <v>0.15054669578111474</v>
      </c>
      <c r="H118" s="121"/>
      <c r="I118" s="121">
        <f>I115</f>
        <v>0.19953098209010722</v>
      </c>
      <c r="J118" s="121"/>
      <c r="K118" s="121">
        <f>K115</f>
        <v>0.25109339156222937</v>
      </c>
      <c r="L118" s="121"/>
      <c r="M118" s="121">
        <f>M115</f>
        <v>0.29906196418021441</v>
      </c>
      <c r="N118" s="121"/>
      <c r="O118" s="121">
        <f>O115</f>
        <v>0.36093391562229438</v>
      </c>
      <c r="P118" s="121"/>
      <c r="Q118" s="122">
        <f>C118*G118+E118*K118+O118</f>
        <v>0.39357058956757307</v>
      </c>
      <c r="R118" s="122"/>
      <c r="S118" s="122">
        <f t="shared" ref="S118" si="1052">1/(1+EXP(-Q118))</f>
        <v>0.59714194973330048</v>
      </c>
      <c r="T118" s="122"/>
      <c r="U118" s="122">
        <f t="shared" ref="U118" si="1053">S118</f>
        <v>0.59714194973330048</v>
      </c>
      <c r="V118" s="122"/>
      <c r="W118" s="121">
        <f>W115</f>
        <v>0.34061964180214321</v>
      </c>
      <c r="X118" s="121"/>
      <c r="Y118" s="122">
        <f t="shared" ref="Y118" si="1054">C118*I118+E118*M118+W118</f>
        <v>0.38050238732467001</v>
      </c>
      <c r="Z118" s="122"/>
      <c r="AA118" s="122">
        <f t="shared" ref="AA118" si="1055">1/(1+EXP(-Y118))</f>
        <v>0.59399426693137525</v>
      </c>
      <c r="AB118" s="122"/>
      <c r="AC118" s="122">
        <f t="shared" ref="AC118" si="1056">AA118</f>
        <v>0.59399426693137525</v>
      </c>
      <c r="AD118" s="122"/>
      <c r="AE118" s="121">
        <f>AE115</f>
        <v>-0.26160436189826825</v>
      </c>
      <c r="AF118" s="121"/>
      <c r="AG118" s="121">
        <f>AG115</f>
        <v>0.61114543674532906</v>
      </c>
      <c r="AH118" s="121"/>
      <c r="AI118" s="121">
        <f>AI115</f>
        <v>-0.16100505109165431</v>
      </c>
      <c r="AJ118" s="121"/>
      <c r="AK118" s="121">
        <f>AK115</f>
        <v>0.7109976979200715</v>
      </c>
      <c r="AL118" s="121"/>
      <c r="AM118" s="121">
        <f>AM115</f>
        <v>-0.51778010947889541</v>
      </c>
      <c r="AN118" s="121"/>
      <c r="AO118" s="122">
        <f t="shared" ref="AO118" si="1057">U118*AE118+AC118*AI118+AM118</f>
        <v>-0.76963112549699908</v>
      </c>
      <c r="AP118" s="122"/>
      <c r="AQ118" s="122">
        <f t="shared" ref="AQ118" si="1058">1/(1+EXP(-AO118))</f>
        <v>0.31655890662753455</v>
      </c>
      <c r="AR118" s="122"/>
      <c r="AS118" s="121">
        <f>AS115</f>
        <v>0.87217537882627438</v>
      </c>
      <c r="AT118" s="121"/>
      <c r="AU118" s="122">
        <f>U118*AG118+AC118*AK118+AS118</f>
        <v>1.6594445128609179</v>
      </c>
      <c r="AV118" s="122"/>
      <c r="AW118" s="122">
        <f t="shared" ref="AW118" si="1059">1/(1+EXP(-AU118))</f>
        <v>0.84016342142364786</v>
      </c>
      <c r="AX118" s="122"/>
      <c r="AY118" s="122">
        <f t="shared" ref="AY118" si="1060">AQ118</f>
        <v>0.31655890662753455</v>
      </c>
      <c r="AZ118" s="122"/>
      <c r="BA118" s="122">
        <f t="shared" ref="BA118" si="1061">AW118</f>
        <v>0.84016342142364786</v>
      </c>
      <c r="BB118" s="122"/>
      <c r="BC118" s="120">
        <f>BC115</f>
        <v>0.01</v>
      </c>
      <c r="BD118" s="120"/>
      <c r="BE118" s="120">
        <f>BE115</f>
        <v>0.99</v>
      </c>
      <c r="BF118" s="120"/>
      <c r="BG118" s="136">
        <f>(1/2)*(AY118-BC118)^2</f>
        <v>4.6989181616334724E-2</v>
      </c>
      <c r="BH118" s="137"/>
      <c r="BI118" s="136">
        <f t="shared" ref="BI118" si="1062">(1/2)*(BA118-BE118)^2</f>
        <v>1.1225500139733674E-2</v>
      </c>
      <c r="BJ118" s="137"/>
      <c r="BK118" s="136">
        <f t="shared" ref="BK118" si="1063">BG118+BI118</f>
        <v>5.82146817560684E-2</v>
      </c>
      <c r="BL118" s="137"/>
      <c r="BN118" s="131">
        <f t="shared" ref="BN118" si="1064" xml:space="preserve"> ( ((AY118 - BC118)*(AY118)*(1-AY118)*AE118) + ((BA118 - BE118)*(BA118)*(1-BA118)*AG118) ) * ( ((U118)*(1-U118)) ) * ( C118 )</f>
        <v>-3.5660754435046271E-4</v>
      </c>
      <c r="BO118" s="131"/>
      <c r="BP118" s="131">
        <f t="shared" ref="BP118" si="1065" xml:space="preserve"> ( ((AY118 - BC118)*(AY118)*(1-AY118)*AI118) + ((BA118 - BE118)*(BA118)*(1-BA118)*AK118) ) * ( ((AC118)*(1-AC118)) ) * ( C118 )</f>
        <v>-3.0127217691860428E-4</v>
      </c>
      <c r="BQ118" s="131"/>
      <c r="BR118" s="131">
        <f t="shared" ref="BR118" si="1066" xml:space="preserve"> ( ((AY118 - BC118)*(AY118)*(1-AY118)*AE118) + ((BA118 - BE118)*(BA118)*(1-BA118)*AG118) ) * ( ((U118)*(1-U118)) ) * ( E118 )</f>
        <v>-7.1321508870092541E-4</v>
      </c>
      <c r="BS118" s="131"/>
      <c r="BT118" s="131">
        <f t="shared" ref="BT118" si="1067" xml:space="preserve"> ( ((AY118 - BC118)*(AY118)*(1-AY118)*AI118) + ((BA118 - BE118)*(BA118)*(1-BA118)*AK118) ) * ( ((AC118)*(1-AC118)) ) * ( E118 )</f>
        <v>-6.0254435383720855E-4</v>
      </c>
      <c r="BU118" s="131"/>
      <c r="BV118" s="131">
        <f t="shared" ref="BV118" si="1068" xml:space="preserve"> ( ((AY118 - BC118)*(AY118)*(1-AY118)*AE118) + ((BA118 - BE118)*(BA118)*(1-BA118)*AG118) ) * ( ((S118)*(1-S118)) )</f>
        <v>-7.1321508870092537E-3</v>
      </c>
      <c r="BW118" s="131"/>
      <c r="BX118" s="131">
        <f t="shared" ref="BX118" si="1069" xml:space="preserve"> ( ((AY118 - BC118)*(AY118)*(1-AY118)*AI118) + ((BA118 - BE118)*(BA118)*(1-BA118)*AK118) ) * ( ((AC118)*(1-AC118)) )</f>
        <v>-6.0254435383720849E-3</v>
      </c>
      <c r="BY118" s="131"/>
      <c r="BZ118" s="131">
        <f xml:space="preserve"> (AY118 - BC118) * (AY118 * (1 - AY118)) * U118</f>
        <v>3.9604738093283562E-2</v>
      </c>
      <c r="CA118" s="131"/>
      <c r="CB118" s="131">
        <f t="shared" ref="CB118" si="1070" xml:space="preserve"> (BA118 - BE118) * (BA118 * (1 - BA118)) * U118</f>
        <v>-1.2015320881286227E-2</v>
      </c>
      <c r="CC118" s="131"/>
      <c r="CD118" s="131">
        <f t="shared" ref="CD118" si="1071" xml:space="preserve"> (AY118 - BC118) * (AY118 * (1 - AY118)) * AC118</f>
        <v>3.9395971730400069E-2</v>
      </c>
      <c r="CE118" s="131"/>
      <c r="CF118" s="131">
        <f t="shared" ref="CF118" si="1072" xml:space="preserve"> (BA118 - BE118) * (BA118 * (1 - BA118)) * AC118</f>
        <v>-1.1951985155309298E-2</v>
      </c>
      <c r="CG118" s="131"/>
      <c r="CH118" s="131">
        <f xml:space="preserve"> (AY118 - BC118) * (AY118 * (1 - AY118))</f>
        <v>6.6323824864376213E-2</v>
      </c>
      <c r="CI118" s="131"/>
      <c r="CJ118" s="131">
        <f xml:space="preserve"> (BA118 - BE118) * (BA118 * (1 - BA118))</f>
        <v>-2.0121381334291772E-2</v>
      </c>
      <c r="CK118" s="131"/>
      <c r="CL118" s="15"/>
      <c r="CM118" s="47"/>
      <c r="CN118" s="47"/>
      <c r="CO118" s="47"/>
      <c r="CP118" s="15"/>
      <c r="CQ118" s="15"/>
      <c r="CR118" s="15"/>
      <c r="CS118" s="15"/>
      <c r="CT118" s="15"/>
      <c r="CU118" s="15"/>
      <c r="CV118" s="15"/>
      <c r="CW118" s="15"/>
      <c r="CX118" s="15"/>
      <c r="CY118" s="15"/>
      <c r="CZ118" s="15"/>
      <c r="DA118" s="15"/>
      <c r="DB118" s="15"/>
      <c r="DC118" s="15"/>
      <c r="DD118" s="15"/>
      <c r="DE118" s="15"/>
      <c r="DF118" s="15"/>
      <c r="DG118" s="15"/>
      <c r="DH118" s="15"/>
      <c r="DI118" s="15"/>
      <c r="DJ118" s="15"/>
      <c r="DK118" s="15"/>
      <c r="DL118" s="15"/>
      <c r="DM118" s="15"/>
    </row>
    <row r="119" spans="1:117" s="13" customFormat="1" x14ac:dyDescent="0.35">
      <c r="A119" s="93"/>
      <c r="B119" s="14" t="s">
        <v>215</v>
      </c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N119" s="132" t="str">
        <f>IF(BN118&lt;0.000001,"PROCHE DE 0","PAS PROCHE DE 0")</f>
        <v>PROCHE DE 0</v>
      </c>
      <c r="BO119" s="132"/>
      <c r="BP119" s="132" t="str">
        <f>IF(BP118&lt;0.000001,"PROCHE DE 0","PAS PROCHE DE 0")</f>
        <v>PROCHE DE 0</v>
      </c>
      <c r="BQ119" s="132"/>
      <c r="BR119" s="132" t="str">
        <f>IF(BR118&lt;0.000001,"PROCHE DE 0","PAS PROCHE DE 0")</f>
        <v>PROCHE DE 0</v>
      </c>
      <c r="BS119" s="132"/>
      <c r="BT119" s="132" t="str">
        <f>IF(BT118&lt;0.000001,"PROCHE DE 0","PAS PROCHE DE 0")</f>
        <v>PROCHE DE 0</v>
      </c>
      <c r="BU119" s="132"/>
      <c r="BV119" s="132" t="str">
        <f>IF(BV118&lt;0.000001,"PROCHE DE 0","PAS PROCHE DE 0")</f>
        <v>PROCHE DE 0</v>
      </c>
      <c r="BW119" s="132"/>
      <c r="BX119" s="132" t="str">
        <f>IF(BX118&lt;0.000001,"PROCHE DE 0","PAS PROCHE DE 0")</f>
        <v>PROCHE DE 0</v>
      </c>
      <c r="BY119" s="132"/>
      <c r="BZ119" s="132" t="str">
        <f>IF(BZ118&lt;0.000001,"PROCHE DE 0","PAS PROCHE DE 0")</f>
        <v>PAS PROCHE DE 0</v>
      </c>
      <c r="CA119" s="132"/>
      <c r="CB119" s="132" t="str">
        <f>IF(CB118&lt;0.000001,"PROCHE DE 0","PAS PROCHE DE 0")</f>
        <v>PROCHE DE 0</v>
      </c>
      <c r="CC119" s="132"/>
      <c r="CD119" s="132" t="str">
        <f>IF(CD118&lt;0.000001,"PROCHE DE 0","PAS PROCHE DE 0")</f>
        <v>PAS PROCHE DE 0</v>
      </c>
      <c r="CE119" s="132"/>
      <c r="CF119" s="132" t="str">
        <f>IF(CF118&lt;0.000001,"PROCHE DE 0","PAS PROCHE DE 0")</f>
        <v>PROCHE DE 0</v>
      </c>
      <c r="CG119" s="132"/>
      <c r="CH119" s="132" t="str">
        <f>IF(CH118&lt;0.000001,"PROCHE DE 0","PAS PROCHE DE 0")</f>
        <v>PAS PROCHE DE 0</v>
      </c>
      <c r="CI119" s="132"/>
      <c r="CJ119" s="132" t="str">
        <f>IF(CJ118&lt;0.000001,"PROCHE DE 0","PAS PROCHE DE 0")</f>
        <v>PROCHE DE 0</v>
      </c>
      <c r="CK119" s="132"/>
      <c r="CL119" s="15"/>
      <c r="CM119" s="47"/>
      <c r="CN119" s="47"/>
      <c r="CO119" s="47"/>
      <c r="CP119" s="15"/>
      <c r="CQ119" s="15"/>
      <c r="CR119" s="15"/>
      <c r="CS119" s="15"/>
      <c r="CT119" s="15"/>
      <c r="CU119" s="15"/>
      <c r="CV119" s="15"/>
      <c r="CW119" s="15"/>
      <c r="CX119" s="15"/>
      <c r="CY119" s="15"/>
      <c r="CZ119" s="15"/>
      <c r="DA119" s="15"/>
      <c r="DB119" s="15"/>
      <c r="DC119" s="15"/>
      <c r="DD119" s="15"/>
      <c r="DE119" s="15"/>
      <c r="DF119" s="15"/>
      <c r="DG119" s="15"/>
      <c r="DH119" s="15"/>
      <c r="DI119" s="15"/>
      <c r="DJ119" s="15"/>
      <c r="DK119" s="15"/>
      <c r="DL119" s="15"/>
      <c r="DM119" s="15"/>
    </row>
    <row r="120" spans="1:117" s="13" customFormat="1" ht="15" thickBot="1" x14ac:dyDescent="0.4">
      <c r="A120" s="93"/>
      <c r="B120" s="14" t="s">
        <v>214</v>
      </c>
      <c r="C120" s="120">
        <f>C118</f>
        <v>0.05</v>
      </c>
      <c r="D120" s="120"/>
      <c r="E120" s="120">
        <f>E118</f>
        <v>0.1</v>
      </c>
      <c r="F120" s="120"/>
      <c r="G120" s="121">
        <f>G118</f>
        <v>0.15054669578111474</v>
      </c>
      <c r="H120" s="121"/>
      <c r="I120" s="121">
        <f>I118</f>
        <v>0.19953098209010722</v>
      </c>
      <c r="J120" s="121"/>
      <c r="K120" s="121">
        <f>K118</f>
        <v>0.25109339156222937</v>
      </c>
      <c r="L120" s="121"/>
      <c r="M120" s="121">
        <f>M118</f>
        <v>0.29906196418021441</v>
      </c>
      <c r="N120" s="121"/>
      <c r="O120" s="121">
        <f>O118</f>
        <v>0.36093391562229438</v>
      </c>
      <c r="P120" s="121"/>
      <c r="Q120" s="122">
        <f>C120*G120+E120*K120+O120</f>
        <v>0.39357058956757307</v>
      </c>
      <c r="R120" s="122"/>
      <c r="S120" s="122">
        <f t="shared" ref="S120:S121" si="1073">1/(1+EXP(-Q120))</f>
        <v>0.59714194973330048</v>
      </c>
      <c r="T120" s="122"/>
      <c r="U120" s="122">
        <f t="shared" ref="U120:U121" si="1074">S120</f>
        <v>0.59714194973330048</v>
      </c>
      <c r="V120" s="122"/>
      <c r="W120" s="121">
        <f>W118</f>
        <v>0.34061964180214321</v>
      </c>
      <c r="X120" s="121"/>
      <c r="Y120" s="122">
        <f t="shared" ref="Y120:Y121" si="1075">C120*I120+E120*M120+W120</f>
        <v>0.38050238732467001</v>
      </c>
      <c r="Z120" s="122"/>
      <c r="AA120" s="122">
        <f t="shared" ref="AA120:AA121" si="1076">1/(1+EXP(-Y120))</f>
        <v>0.59399426693137525</v>
      </c>
      <c r="AB120" s="122"/>
      <c r="AC120" s="122">
        <f t="shared" ref="AC120:AC121" si="1077">AA120</f>
        <v>0.59399426693137525</v>
      </c>
      <c r="AD120" s="122"/>
      <c r="AE120" s="121">
        <f>AE118</f>
        <v>-0.26160436189826825</v>
      </c>
      <c r="AF120" s="121"/>
      <c r="AG120" s="121">
        <f>AG118</f>
        <v>0.61114543674532906</v>
      </c>
      <c r="AH120" s="121"/>
      <c r="AI120" s="121">
        <f>AI118</f>
        <v>-0.16100505109165431</v>
      </c>
      <c r="AJ120" s="121"/>
      <c r="AK120" s="121">
        <f>AK118</f>
        <v>0.7109976979200715</v>
      </c>
      <c r="AL120" s="121"/>
      <c r="AM120" s="121">
        <f>AM118</f>
        <v>-0.51778010947889541</v>
      </c>
      <c r="AN120" s="121"/>
      <c r="AO120" s="122">
        <f t="shared" ref="AO120:AO121" si="1078">U120*AE120+AC120*AI120+AM120</f>
        <v>-0.76963112549699908</v>
      </c>
      <c r="AP120" s="122"/>
      <c r="AQ120" s="122">
        <f t="shared" ref="AQ120:AQ121" si="1079">1/(1+EXP(-AO120))</f>
        <v>0.31655890662753455</v>
      </c>
      <c r="AR120" s="122"/>
      <c r="AS120" s="121">
        <f>AS118</f>
        <v>0.87217537882627438</v>
      </c>
      <c r="AT120" s="121"/>
      <c r="AU120" s="122">
        <f>U120*AG120+AC120*AK120+AS120</f>
        <v>1.6594445128609179</v>
      </c>
      <c r="AV120" s="122"/>
      <c r="AW120" s="122">
        <f t="shared" ref="AW120:AW121" si="1080">1/(1+EXP(-AU120))</f>
        <v>0.84016342142364786</v>
      </c>
      <c r="AX120" s="122"/>
      <c r="AY120" s="122">
        <f t="shared" ref="AY120:AY121" si="1081">AQ120</f>
        <v>0.31655890662753455</v>
      </c>
      <c r="AZ120" s="122"/>
      <c r="BA120" s="122">
        <f>AW120</f>
        <v>0.84016342142364786</v>
      </c>
      <c r="BB120" s="122"/>
      <c r="BC120" s="120">
        <f>BC118</f>
        <v>0.01</v>
      </c>
      <c r="BD120" s="120"/>
      <c r="BE120" s="120">
        <f>BE118</f>
        <v>0.99</v>
      </c>
      <c r="BF120" s="120"/>
      <c r="BG120" s="122">
        <f>(1/2)*(AY120-BC120)^2</f>
        <v>4.6989181616334724E-2</v>
      </c>
      <c r="BH120" s="122"/>
      <c r="BI120" s="122">
        <f t="shared" ref="BI120:BI121" si="1082">(1/2)*(BA120-BE120)^2</f>
        <v>1.1225500139733674E-2</v>
      </c>
      <c r="BJ120" s="122"/>
      <c r="BK120" s="122">
        <f t="shared" ref="BK120:BK121" si="1083">BG120+BI120</f>
        <v>5.82146817560684E-2</v>
      </c>
      <c r="BL120" s="122"/>
      <c r="BN120" s="142">
        <f t="shared" ref="BN120" si="1084" xml:space="preserve"> ( ((AY120 - BC120)*(AY120)*(1-AY120)*AE120) + ((BA120 - BE120)*(BA120)*(1-BA120)*AG120) ) * ( ((U120)*(1-U120)) ) * ( C120 )</f>
        <v>-3.5660754435046271E-4</v>
      </c>
      <c r="BO120" s="142"/>
      <c r="BP120" s="142">
        <f t="shared" ref="BP120" si="1085" xml:space="preserve"> ( ((AY120 - BC120)*(AY120)*(1-AY120)*AI120) + ((BA120 - BE120)*(BA120)*(1-BA120)*AK120) ) * ( ((AC120)*(1-AC120)) ) * ( C120 )</f>
        <v>-3.0127217691860428E-4</v>
      </c>
      <c r="BQ120" s="142"/>
      <c r="BR120" s="142">
        <f t="shared" ref="BR120" si="1086" xml:space="preserve"> ( ((AY120 - BC120)*(AY120)*(1-AY120)*AE120) + ((BA120 - BE120)*(BA120)*(1-BA120)*AG120) ) * ( ((U120)*(1-U120)) ) * ( E120 )</f>
        <v>-7.1321508870092541E-4</v>
      </c>
      <c r="BS120" s="142"/>
      <c r="BT120" s="142">
        <f t="shared" ref="BT120" si="1087" xml:space="preserve"> ( ((AY120 - BC120)*(AY120)*(1-AY120)*AI120) + ((BA120 - BE120)*(BA120)*(1-BA120)*AK120) ) * ( ((AC120)*(1-AC120)) ) * ( E120 )</f>
        <v>-6.0254435383720855E-4</v>
      </c>
      <c r="BU120" s="142"/>
      <c r="BV120" s="142">
        <f t="shared" ref="BV120" si="1088" xml:space="preserve"> ( ((AY120 - BC120)*(AY120)*(1-AY120)*AE120) + ((BA120 - BE120)*(BA120)*(1-BA120)*AG120) ) * ( ((S120)*(1-S120)) )</f>
        <v>-7.1321508870092537E-3</v>
      </c>
      <c r="BW120" s="142"/>
      <c r="BX120" s="142">
        <f t="shared" ref="BX120" si="1089" xml:space="preserve"> ( ((AY120 - BC120)*(AY120)*(1-AY120)*AI120) + ((BA120 - BE120)*(BA120)*(1-BA120)*AK120) ) * ( ((AC120)*(1-AC120)) )</f>
        <v>-6.0254435383720849E-3</v>
      </c>
      <c r="BY120" s="142"/>
      <c r="BZ120" s="142">
        <f xml:space="preserve"> (AY120 - BC120) * (AY120 * (1 - AY120)) * U120</f>
        <v>3.9604738093283562E-2</v>
      </c>
      <c r="CA120" s="142"/>
      <c r="CB120" s="142">
        <f t="shared" ref="CB120" si="1090" xml:space="preserve"> (BA120 - BE120) * (BA120 * (1 - BA120)) * U120</f>
        <v>-1.2015320881286227E-2</v>
      </c>
      <c r="CC120" s="142"/>
      <c r="CD120" s="142">
        <f t="shared" ref="CD120" si="1091" xml:space="preserve"> (AY120 - BC120) * (AY120 * (1 - AY120)) * AC120</f>
        <v>3.9395971730400069E-2</v>
      </c>
      <c r="CE120" s="142"/>
      <c r="CF120" s="142">
        <f t="shared" ref="CF120" si="1092" xml:space="preserve"> (BA120 - BE120) * (BA120 * (1 - BA120)) * AC120</f>
        <v>-1.1951985155309298E-2</v>
      </c>
      <c r="CG120" s="142"/>
      <c r="CH120" s="142">
        <f xml:space="preserve"> (AY120 - BC120) * (AY120 * (1 - AY120))</f>
        <v>6.6323824864376213E-2</v>
      </c>
      <c r="CI120" s="142"/>
      <c r="CJ120" s="142">
        <f xml:space="preserve"> (BA120 - BE120) * (BA120 * (1 - BA120))</f>
        <v>-2.0121381334291772E-2</v>
      </c>
      <c r="CK120" s="142"/>
      <c r="CL120" s="15"/>
      <c r="CM120" s="104">
        <f>CM114</f>
        <v>0.5</v>
      </c>
      <c r="CN120" s="104"/>
      <c r="CO120" s="47"/>
      <c r="CP120" s="131">
        <f t="shared" ref="CP120" si="1093">G120-CM120*BN120</f>
        <v>0.15072499955328997</v>
      </c>
      <c r="CQ120" s="131"/>
      <c r="CR120" s="131">
        <f t="shared" ref="CR120" si="1094">I120-CM120*BP120</f>
        <v>0.19968161817856653</v>
      </c>
      <c r="CS120" s="131"/>
      <c r="CT120" s="131">
        <f t="shared" ref="CT120" si="1095">K120-CM120*BR120</f>
        <v>0.25144999910657984</v>
      </c>
      <c r="CU120" s="131"/>
      <c r="CV120" s="131">
        <f t="shared" ref="CV120" si="1096">M120-CM120*BT120</f>
        <v>0.29936323635713302</v>
      </c>
      <c r="CW120" s="131"/>
      <c r="CX120" s="131">
        <f t="shared" ref="CX120" si="1097">O120-CM120*BV120</f>
        <v>0.364499991065799</v>
      </c>
      <c r="CY120" s="131"/>
      <c r="CZ120" s="131">
        <f t="shared" ref="CZ120" si="1098">W120-CM120*BX120</f>
        <v>0.34363236357132926</v>
      </c>
      <c r="DA120" s="131"/>
      <c r="DB120" s="131">
        <f t="shared" ref="DB120" si="1099">AE120-CM120*BZ120</f>
        <v>-0.28140673094491003</v>
      </c>
      <c r="DC120" s="131"/>
      <c r="DD120" s="131">
        <f t="shared" ref="DD120" si="1100">AG120-CM120*CB120</f>
        <v>0.61715309718597222</v>
      </c>
      <c r="DE120" s="131"/>
      <c r="DF120" s="131">
        <f t="shared" ref="DF120" si="1101">AI120-CM120*CD120</f>
        <v>-0.18070303695685433</v>
      </c>
      <c r="DG120" s="131"/>
      <c r="DH120" s="131">
        <f t="shared" ref="DH120" si="1102">AK120-CM120*CF120</f>
        <v>0.71697369049772619</v>
      </c>
      <c r="DI120" s="131"/>
      <c r="DJ120" s="131">
        <f t="shared" ref="DJ120" si="1103">AM120-CM120*CH120</f>
        <v>-0.55094202191108355</v>
      </c>
      <c r="DK120" s="131"/>
      <c r="DL120" s="131">
        <f t="shared" ref="DL120" si="1104">AS120-CM120*CJ120</f>
        <v>0.88223606949342026</v>
      </c>
      <c r="DM120" s="131"/>
    </row>
    <row r="121" spans="1:117" s="13" customFormat="1" ht="15" thickBot="1" x14ac:dyDescent="0.4">
      <c r="A121" s="93"/>
      <c r="B121" s="14" t="s">
        <v>216</v>
      </c>
      <c r="C121" s="120">
        <f>C120</f>
        <v>0.05</v>
      </c>
      <c r="D121" s="120"/>
      <c r="E121" s="120">
        <f>E120</f>
        <v>0.1</v>
      </c>
      <c r="F121" s="120"/>
      <c r="G121" s="131">
        <f>CP120</f>
        <v>0.15072499955328997</v>
      </c>
      <c r="H121" s="131"/>
      <c r="I121" s="131">
        <f>CR120</f>
        <v>0.19968161817856653</v>
      </c>
      <c r="J121" s="131"/>
      <c r="K121" s="131">
        <f>CT120</f>
        <v>0.25144999910657984</v>
      </c>
      <c r="L121" s="131"/>
      <c r="M121" s="131">
        <f>CV120</f>
        <v>0.29936323635713302</v>
      </c>
      <c r="N121" s="131"/>
      <c r="O121" s="131">
        <f>CX120</f>
        <v>0.364499991065799</v>
      </c>
      <c r="P121" s="131"/>
      <c r="Q121" s="122">
        <f>C121*G121+E121*K121+O121</f>
        <v>0.39718124095412149</v>
      </c>
      <c r="R121" s="122"/>
      <c r="S121" s="122">
        <f t="shared" si="1073"/>
        <v>0.59801023496664307</v>
      </c>
      <c r="T121" s="122"/>
      <c r="U121" s="122">
        <f t="shared" si="1074"/>
        <v>0.59801023496664307</v>
      </c>
      <c r="V121" s="122"/>
      <c r="W121" s="131">
        <f>CZ120</f>
        <v>0.34363236357132926</v>
      </c>
      <c r="X121" s="131"/>
      <c r="Y121" s="122">
        <f t="shared" si="1075"/>
        <v>0.38355276811597089</v>
      </c>
      <c r="Z121" s="122"/>
      <c r="AA121" s="122">
        <f t="shared" si="1076"/>
        <v>0.59472970081956456</v>
      </c>
      <c r="AB121" s="122"/>
      <c r="AC121" s="122">
        <f t="shared" si="1077"/>
        <v>0.59472970081956456</v>
      </c>
      <c r="AD121" s="122"/>
      <c r="AE121" s="131">
        <f>DB120</f>
        <v>-0.28140673094491003</v>
      </c>
      <c r="AF121" s="131"/>
      <c r="AG121" s="131">
        <f>DD120</f>
        <v>0.61715309718597222</v>
      </c>
      <c r="AH121" s="131"/>
      <c r="AI121" s="131">
        <f>DF120</f>
        <v>-0.18070303695685433</v>
      </c>
      <c r="AJ121" s="131"/>
      <c r="AK121" s="131">
        <f>DH120</f>
        <v>0.71697369049772619</v>
      </c>
      <c r="AL121" s="131"/>
      <c r="AM121" s="131">
        <f>DJ120</f>
        <v>-0.55094202191108355</v>
      </c>
      <c r="AN121" s="131"/>
      <c r="AO121" s="122">
        <f t="shared" si="1078"/>
        <v>-0.82669559031118078</v>
      </c>
      <c r="AP121" s="122"/>
      <c r="AQ121" s="122">
        <f t="shared" si="1079"/>
        <v>0.30434422322902421</v>
      </c>
      <c r="AR121" s="122"/>
      <c r="AS121" s="131">
        <f>DL120</f>
        <v>0.88223606949342026</v>
      </c>
      <c r="AT121" s="131"/>
      <c r="AU121" s="122">
        <f>U121*AG121+AC121*AK121+AS121</f>
        <v>1.677705486597207</v>
      </c>
      <c r="AV121" s="122"/>
      <c r="AW121" s="122">
        <f t="shared" si="1080"/>
        <v>0.84260046061163107</v>
      </c>
      <c r="AX121" s="122"/>
      <c r="AY121" s="122">
        <f t="shared" si="1081"/>
        <v>0.30434422322902421</v>
      </c>
      <c r="AZ121" s="122"/>
      <c r="BA121" s="122">
        <f>AW121</f>
        <v>0.84260046061163107</v>
      </c>
      <c r="BB121" s="122"/>
      <c r="BC121" s="120">
        <f>BC120</f>
        <v>0.01</v>
      </c>
      <c r="BD121" s="120"/>
      <c r="BE121" s="120">
        <f>BE120</f>
        <v>0.99</v>
      </c>
      <c r="BF121" s="120"/>
      <c r="BG121" s="136">
        <f>(1/2)*(AY121-BC121)^2</f>
        <v>4.3319260874148814E-2</v>
      </c>
      <c r="BH121" s="137"/>
      <c r="BI121" s="136">
        <f t="shared" si="1082"/>
        <v>1.0863312105951661E-2</v>
      </c>
      <c r="BJ121" s="137"/>
      <c r="BK121" s="136">
        <f t="shared" si="1083"/>
        <v>5.4182572980100471E-2</v>
      </c>
      <c r="BL121" s="137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5"/>
      <c r="CD121" s="15"/>
      <c r="CE121" s="15"/>
      <c r="CF121" s="15"/>
      <c r="CG121" s="15"/>
      <c r="CH121" s="15"/>
      <c r="CI121" s="15"/>
      <c r="CJ121" s="15"/>
      <c r="CK121" s="15"/>
      <c r="CL121" s="15"/>
      <c r="CM121" s="47"/>
      <c r="CN121" s="47"/>
      <c r="CO121" s="47"/>
      <c r="CP121" s="15"/>
      <c r="CQ121" s="15"/>
      <c r="CR121" s="15"/>
      <c r="CS121" s="15"/>
      <c r="CT121" s="15"/>
      <c r="CU121" s="15"/>
      <c r="CV121" s="15"/>
      <c r="CW121" s="15"/>
      <c r="CX121" s="15"/>
      <c r="CY121" s="15"/>
      <c r="CZ121" s="15"/>
      <c r="DA121" s="15"/>
      <c r="DB121" s="15"/>
      <c r="DC121" s="15"/>
      <c r="DD121" s="15"/>
      <c r="DE121" s="15"/>
      <c r="DF121" s="15"/>
      <c r="DG121" s="15"/>
      <c r="DH121" s="15"/>
      <c r="DI121" s="15"/>
      <c r="DJ121" s="15"/>
      <c r="DK121" s="15"/>
      <c r="DL121" s="15"/>
      <c r="DM121" s="15"/>
    </row>
    <row r="122" spans="1:117" s="13" customFormat="1" x14ac:dyDescent="0.35">
      <c r="A122" s="93"/>
      <c r="B122" s="14" t="s">
        <v>217</v>
      </c>
      <c r="BG122" s="143" t="str">
        <f>IF(BG121&lt;BG118,"OUI, ça a baissé","NON, ça n'a pas baissé")</f>
        <v>OUI, ça a baissé</v>
      </c>
      <c r="BH122" s="143"/>
      <c r="BI122" s="143" t="str">
        <f>IF(BI121&lt;BI118,"OUI, ça a baissé","NON, ça n'a pas baissé")</f>
        <v>OUI, ça a baissé</v>
      </c>
      <c r="BJ122" s="143"/>
      <c r="BK122" s="143" t="str">
        <f>IF(BK121&lt;BK118,"OUI, ça a baissé","NON, ça n'a pas baissé")</f>
        <v>OUI, ça a baissé</v>
      </c>
      <c r="BL122" s="143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47"/>
      <c r="CN122" s="47"/>
      <c r="CO122" s="47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</row>
    <row r="123" spans="1:117" s="13" customFormat="1" ht="15" thickBot="1" x14ac:dyDescent="0.4"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47"/>
      <c r="CN123" s="47"/>
      <c r="CO123" s="47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</row>
    <row r="124" spans="1:117" s="13" customFormat="1" ht="15" thickBot="1" x14ac:dyDescent="0.4">
      <c r="A124" s="93" t="s">
        <v>132</v>
      </c>
      <c r="B124" s="14" t="s">
        <v>213</v>
      </c>
      <c r="C124" s="120">
        <f>C121</f>
        <v>0.05</v>
      </c>
      <c r="D124" s="120"/>
      <c r="E124" s="120">
        <f>E121</f>
        <v>0.1</v>
      </c>
      <c r="F124" s="120"/>
      <c r="G124" s="121">
        <f>G121</f>
        <v>0.15072499955328997</v>
      </c>
      <c r="H124" s="121"/>
      <c r="I124" s="121">
        <f>I121</f>
        <v>0.19968161817856653</v>
      </c>
      <c r="J124" s="121"/>
      <c r="K124" s="121">
        <f>K121</f>
        <v>0.25144999910657984</v>
      </c>
      <c r="L124" s="121"/>
      <c r="M124" s="121">
        <f>M121</f>
        <v>0.29936323635713302</v>
      </c>
      <c r="N124" s="121"/>
      <c r="O124" s="121">
        <f>O121</f>
        <v>0.364499991065799</v>
      </c>
      <c r="P124" s="121"/>
      <c r="Q124" s="122">
        <f>C124*G124+E124*K124+O124</f>
        <v>0.39718124095412149</v>
      </c>
      <c r="R124" s="122"/>
      <c r="S124" s="122">
        <f t="shared" ref="S124" si="1105">1/(1+EXP(-Q124))</f>
        <v>0.59801023496664307</v>
      </c>
      <c r="T124" s="122"/>
      <c r="U124" s="122">
        <f t="shared" ref="U124" si="1106">S124</f>
        <v>0.59801023496664307</v>
      </c>
      <c r="V124" s="122"/>
      <c r="W124" s="121">
        <f>W121</f>
        <v>0.34363236357132926</v>
      </c>
      <c r="X124" s="121"/>
      <c r="Y124" s="122">
        <f t="shared" ref="Y124" si="1107">C124*I124+E124*M124+W124</f>
        <v>0.38355276811597089</v>
      </c>
      <c r="Z124" s="122"/>
      <c r="AA124" s="122">
        <f t="shared" ref="AA124" si="1108">1/(1+EXP(-Y124))</f>
        <v>0.59472970081956456</v>
      </c>
      <c r="AB124" s="122"/>
      <c r="AC124" s="122">
        <f t="shared" ref="AC124" si="1109">AA124</f>
        <v>0.59472970081956456</v>
      </c>
      <c r="AD124" s="122"/>
      <c r="AE124" s="121">
        <f>AE121</f>
        <v>-0.28140673094491003</v>
      </c>
      <c r="AF124" s="121"/>
      <c r="AG124" s="121">
        <f>AG121</f>
        <v>0.61715309718597222</v>
      </c>
      <c r="AH124" s="121"/>
      <c r="AI124" s="121">
        <f>AI121</f>
        <v>-0.18070303695685433</v>
      </c>
      <c r="AJ124" s="121"/>
      <c r="AK124" s="121">
        <f>AK121</f>
        <v>0.71697369049772619</v>
      </c>
      <c r="AL124" s="121"/>
      <c r="AM124" s="121">
        <f>AM121</f>
        <v>-0.55094202191108355</v>
      </c>
      <c r="AN124" s="121"/>
      <c r="AO124" s="122">
        <f t="shared" ref="AO124" si="1110">U124*AE124+AC124*AI124+AM124</f>
        <v>-0.82669559031118078</v>
      </c>
      <c r="AP124" s="122"/>
      <c r="AQ124" s="122">
        <f t="shared" ref="AQ124" si="1111">1/(1+EXP(-AO124))</f>
        <v>0.30434422322902421</v>
      </c>
      <c r="AR124" s="122"/>
      <c r="AS124" s="121">
        <f>AS121</f>
        <v>0.88223606949342026</v>
      </c>
      <c r="AT124" s="121"/>
      <c r="AU124" s="122">
        <f>U124*AG124+AC124*AK124+AS124</f>
        <v>1.677705486597207</v>
      </c>
      <c r="AV124" s="122"/>
      <c r="AW124" s="122">
        <f t="shared" ref="AW124" si="1112">1/(1+EXP(-AU124))</f>
        <v>0.84260046061163107</v>
      </c>
      <c r="AX124" s="122"/>
      <c r="AY124" s="122">
        <f t="shared" ref="AY124" si="1113">AQ124</f>
        <v>0.30434422322902421</v>
      </c>
      <c r="AZ124" s="122"/>
      <c r="BA124" s="122">
        <f t="shared" ref="BA124" si="1114">AW124</f>
        <v>0.84260046061163107</v>
      </c>
      <c r="BB124" s="122"/>
      <c r="BC124" s="120">
        <f>BC121</f>
        <v>0.01</v>
      </c>
      <c r="BD124" s="120"/>
      <c r="BE124" s="120">
        <f>BE121</f>
        <v>0.99</v>
      </c>
      <c r="BF124" s="120"/>
      <c r="BG124" s="136">
        <f>(1/2)*(AY124-BC124)^2</f>
        <v>4.3319260874148814E-2</v>
      </c>
      <c r="BH124" s="137"/>
      <c r="BI124" s="136">
        <f t="shared" ref="BI124" si="1115">(1/2)*(BA124-BE124)^2</f>
        <v>1.0863312105951661E-2</v>
      </c>
      <c r="BJ124" s="137"/>
      <c r="BK124" s="136">
        <f t="shared" ref="BK124" si="1116">BG124+BI124</f>
        <v>5.4182572980100471E-2</v>
      </c>
      <c r="BL124" s="137"/>
      <c r="BN124" s="131">
        <f t="shared" ref="BN124" si="1117" xml:space="preserve"> ( ((AY124 - BC124)*(AY124)*(1-AY124)*AE124) + ((BA124 - BE124)*(BA124)*(1-BA124)*AG124) ) * ( ((U124)*(1-U124)) ) * ( C124 )</f>
        <v>-3.5579992636351239E-4</v>
      </c>
      <c r="BO124" s="131"/>
      <c r="BP124" s="131">
        <f t="shared" ref="BP124" si="1118" xml:space="preserve"> ( ((AY124 - BC124)*(AY124)*(1-AY124)*AI124) + ((BA124 - BE124)*(BA124)*(1-BA124)*AK124) ) * ( ((AC124)*(1-AC124)) ) * ( C124 )</f>
        <v>-3.0462231065695009E-4</v>
      </c>
      <c r="BQ124" s="131"/>
      <c r="BR124" s="131">
        <f t="shared" ref="BR124" si="1119" xml:space="preserve"> ( ((AY124 - BC124)*(AY124)*(1-AY124)*AE124) + ((BA124 - BE124)*(BA124)*(1-BA124)*AG124) ) * ( ((U124)*(1-U124)) ) * ( E124 )</f>
        <v>-7.1159985272702478E-4</v>
      </c>
      <c r="BS124" s="131"/>
      <c r="BT124" s="131">
        <f t="shared" ref="BT124" si="1120" xml:space="preserve"> ( ((AY124 - BC124)*(AY124)*(1-AY124)*AI124) + ((BA124 - BE124)*(BA124)*(1-BA124)*AK124) ) * ( ((AC124)*(1-AC124)) ) * ( E124 )</f>
        <v>-6.0924462131390017E-4</v>
      </c>
      <c r="BU124" s="131"/>
      <c r="BV124" s="131">
        <f t="shared" ref="BV124" si="1121" xml:space="preserve"> ( ((AY124 - BC124)*(AY124)*(1-AY124)*AE124) + ((BA124 - BE124)*(BA124)*(1-BA124)*AG124) ) * ( ((S124)*(1-S124)) )</f>
        <v>-7.1159985272702475E-3</v>
      </c>
      <c r="BW124" s="131"/>
      <c r="BX124" s="131">
        <f t="shared" ref="BX124" si="1122" xml:space="preserve"> ( ((AY124 - BC124)*(AY124)*(1-AY124)*AI124) + ((BA124 - BE124)*(BA124)*(1-BA124)*AK124) ) * ( ((AC124)*(1-AC124)) )</f>
        <v>-6.0924462131390009E-3</v>
      </c>
      <c r="BY124" s="131"/>
      <c r="BZ124" s="131">
        <f xml:space="preserve"> (AY124 - BC124) * (AY124 * (1 - AY124)) * U124</f>
        <v>3.7266927845884243E-2</v>
      </c>
      <c r="CA124" s="131"/>
      <c r="CB124" s="131">
        <f t="shared" ref="CB124" si="1123" xml:space="preserve"> (BA124 - BE124) * (BA124 * (1 - BA124)) * U124</f>
        <v>-1.1690414036110175E-2</v>
      </c>
      <c r="CC124" s="131"/>
      <c r="CD124" s="131">
        <f t="shared" ref="CD124" si="1124" xml:space="preserve"> (AY124 - BC124) * (AY124 * (1 - AY124)) * AC124</f>
        <v>3.7062490827574755E-2</v>
      </c>
      <c r="CE124" s="131"/>
      <c r="CF124" s="131">
        <f t="shared" ref="CF124" si="1125" xml:space="preserve"> (BA124 - BE124) * (BA124 * (1 - BA124)) * AC124</f>
        <v>-1.162628335707408E-2</v>
      </c>
      <c r="CG124" s="131"/>
      <c r="CH124" s="131">
        <f xml:space="preserve"> (AY124 - BC124) * (AY124 * (1 - AY124))</f>
        <v>6.2318210737585429E-2</v>
      </c>
      <c r="CI124" s="131"/>
      <c r="CJ124" s="131">
        <f xml:space="preserve"> (BA124 - BE124) * (BA124 * (1 - BA124))</f>
        <v>-1.9548852766311374E-2</v>
      </c>
      <c r="CK124" s="131"/>
      <c r="CL124" s="15"/>
      <c r="CM124" s="47"/>
      <c r="CN124" s="47"/>
      <c r="CO124" s="47"/>
      <c r="CP124" s="15"/>
      <c r="CQ124" s="15"/>
      <c r="CR124" s="15"/>
      <c r="CS124" s="15"/>
      <c r="CT124" s="15"/>
      <c r="CU124" s="15"/>
      <c r="CV124" s="15"/>
      <c r="CW124" s="15"/>
      <c r="CX124" s="15"/>
      <c r="CY124" s="15"/>
      <c r="CZ124" s="15"/>
      <c r="DA124" s="15"/>
      <c r="DB124" s="15"/>
      <c r="DC124" s="15"/>
      <c r="DD124" s="15"/>
      <c r="DE124" s="15"/>
      <c r="DF124" s="15"/>
      <c r="DG124" s="15"/>
      <c r="DH124" s="15"/>
      <c r="DI124" s="15"/>
      <c r="DJ124" s="15"/>
      <c r="DK124" s="15"/>
      <c r="DL124" s="15"/>
      <c r="DM124" s="15"/>
    </row>
    <row r="125" spans="1:117" s="13" customFormat="1" x14ac:dyDescent="0.35">
      <c r="A125" s="93"/>
      <c r="B125" s="14" t="s">
        <v>215</v>
      </c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N125" s="132" t="str">
        <f>IF(BN124&lt;0.000001,"PROCHE DE 0","PAS PROCHE DE 0")</f>
        <v>PROCHE DE 0</v>
      </c>
      <c r="BO125" s="132"/>
      <c r="BP125" s="132" t="str">
        <f>IF(BP124&lt;0.000001,"PROCHE DE 0","PAS PROCHE DE 0")</f>
        <v>PROCHE DE 0</v>
      </c>
      <c r="BQ125" s="132"/>
      <c r="BR125" s="132" t="str">
        <f>IF(BR124&lt;0.000001,"PROCHE DE 0","PAS PROCHE DE 0")</f>
        <v>PROCHE DE 0</v>
      </c>
      <c r="BS125" s="132"/>
      <c r="BT125" s="132" t="str">
        <f>IF(BT124&lt;0.000001,"PROCHE DE 0","PAS PROCHE DE 0")</f>
        <v>PROCHE DE 0</v>
      </c>
      <c r="BU125" s="132"/>
      <c r="BV125" s="132" t="str">
        <f>IF(BV124&lt;0.000001,"PROCHE DE 0","PAS PROCHE DE 0")</f>
        <v>PROCHE DE 0</v>
      </c>
      <c r="BW125" s="132"/>
      <c r="BX125" s="132" t="str">
        <f>IF(BX124&lt;0.000001,"PROCHE DE 0","PAS PROCHE DE 0")</f>
        <v>PROCHE DE 0</v>
      </c>
      <c r="BY125" s="132"/>
      <c r="BZ125" s="132" t="str">
        <f>IF(BZ124&lt;0.000001,"PROCHE DE 0","PAS PROCHE DE 0")</f>
        <v>PAS PROCHE DE 0</v>
      </c>
      <c r="CA125" s="132"/>
      <c r="CB125" s="132" t="str">
        <f>IF(CB124&lt;0.000001,"PROCHE DE 0","PAS PROCHE DE 0")</f>
        <v>PROCHE DE 0</v>
      </c>
      <c r="CC125" s="132"/>
      <c r="CD125" s="132" t="str">
        <f>IF(CD124&lt;0.000001,"PROCHE DE 0","PAS PROCHE DE 0")</f>
        <v>PAS PROCHE DE 0</v>
      </c>
      <c r="CE125" s="132"/>
      <c r="CF125" s="132" t="str">
        <f>IF(CF124&lt;0.000001,"PROCHE DE 0","PAS PROCHE DE 0")</f>
        <v>PROCHE DE 0</v>
      </c>
      <c r="CG125" s="132"/>
      <c r="CH125" s="132" t="str">
        <f>IF(CH124&lt;0.000001,"PROCHE DE 0","PAS PROCHE DE 0")</f>
        <v>PAS PROCHE DE 0</v>
      </c>
      <c r="CI125" s="132"/>
      <c r="CJ125" s="132" t="str">
        <f>IF(CJ124&lt;0.000001,"PROCHE DE 0","PAS PROCHE DE 0")</f>
        <v>PROCHE DE 0</v>
      </c>
      <c r="CK125" s="132"/>
      <c r="CL125" s="15"/>
      <c r="CM125" s="47"/>
      <c r="CN125" s="47"/>
      <c r="CO125" s="47"/>
      <c r="CP125" s="15"/>
      <c r="CQ125" s="15"/>
      <c r="CR125" s="15"/>
      <c r="CS125" s="15"/>
      <c r="CT125" s="15"/>
      <c r="CU125" s="15"/>
      <c r="CV125" s="15"/>
      <c r="CW125" s="15"/>
      <c r="CX125" s="15"/>
      <c r="CY125" s="15"/>
      <c r="CZ125" s="15"/>
      <c r="DA125" s="15"/>
      <c r="DB125" s="15"/>
      <c r="DC125" s="15"/>
      <c r="DD125" s="15"/>
      <c r="DE125" s="15"/>
      <c r="DF125" s="15"/>
      <c r="DG125" s="15"/>
      <c r="DH125" s="15"/>
      <c r="DI125" s="15"/>
      <c r="DJ125" s="15"/>
      <c r="DK125" s="15"/>
      <c r="DL125" s="15"/>
      <c r="DM125" s="15"/>
    </row>
    <row r="126" spans="1:117" s="13" customFormat="1" ht="15" thickBot="1" x14ac:dyDescent="0.4">
      <c r="A126" s="93"/>
      <c r="B126" s="14" t="s">
        <v>214</v>
      </c>
      <c r="C126" s="120">
        <f>C124</f>
        <v>0.05</v>
      </c>
      <c r="D126" s="120"/>
      <c r="E126" s="120">
        <f>E124</f>
        <v>0.1</v>
      </c>
      <c r="F126" s="120"/>
      <c r="G126" s="121">
        <f>G124</f>
        <v>0.15072499955328997</v>
      </c>
      <c r="H126" s="121"/>
      <c r="I126" s="121">
        <f>I124</f>
        <v>0.19968161817856653</v>
      </c>
      <c r="J126" s="121"/>
      <c r="K126" s="121">
        <f>K124</f>
        <v>0.25144999910657984</v>
      </c>
      <c r="L126" s="121"/>
      <c r="M126" s="121">
        <f>M124</f>
        <v>0.29936323635713302</v>
      </c>
      <c r="N126" s="121"/>
      <c r="O126" s="121">
        <f>O124</f>
        <v>0.364499991065799</v>
      </c>
      <c r="P126" s="121"/>
      <c r="Q126" s="122">
        <f>C126*G126+E126*K126+O126</f>
        <v>0.39718124095412149</v>
      </c>
      <c r="R126" s="122"/>
      <c r="S126" s="122">
        <f t="shared" ref="S126:S127" si="1126">1/(1+EXP(-Q126))</f>
        <v>0.59801023496664307</v>
      </c>
      <c r="T126" s="122"/>
      <c r="U126" s="122">
        <f t="shared" ref="U126:U127" si="1127">S126</f>
        <v>0.59801023496664307</v>
      </c>
      <c r="V126" s="122"/>
      <c r="W126" s="121">
        <f>W124</f>
        <v>0.34363236357132926</v>
      </c>
      <c r="X126" s="121"/>
      <c r="Y126" s="122">
        <f t="shared" ref="Y126:Y127" si="1128">C126*I126+E126*M126+W126</f>
        <v>0.38355276811597089</v>
      </c>
      <c r="Z126" s="122"/>
      <c r="AA126" s="122">
        <f t="shared" ref="AA126:AA127" si="1129">1/(1+EXP(-Y126))</f>
        <v>0.59472970081956456</v>
      </c>
      <c r="AB126" s="122"/>
      <c r="AC126" s="122">
        <f t="shared" ref="AC126:AC127" si="1130">AA126</f>
        <v>0.59472970081956456</v>
      </c>
      <c r="AD126" s="122"/>
      <c r="AE126" s="121">
        <f>AE124</f>
        <v>-0.28140673094491003</v>
      </c>
      <c r="AF126" s="121"/>
      <c r="AG126" s="121">
        <f>AG124</f>
        <v>0.61715309718597222</v>
      </c>
      <c r="AH126" s="121"/>
      <c r="AI126" s="121">
        <f>AI124</f>
        <v>-0.18070303695685433</v>
      </c>
      <c r="AJ126" s="121"/>
      <c r="AK126" s="121">
        <f>AK124</f>
        <v>0.71697369049772619</v>
      </c>
      <c r="AL126" s="121"/>
      <c r="AM126" s="121">
        <f>AM124</f>
        <v>-0.55094202191108355</v>
      </c>
      <c r="AN126" s="121"/>
      <c r="AO126" s="122">
        <f t="shared" ref="AO126:AO127" si="1131">U126*AE126+AC126*AI126+AM126</f>
        <v>-0.82669559031118078</v>
      </c>
      <c r="AP126" s="122"/>
      <c r="AQ126" s="122">
        <f t="shared" ref="AQ126:AQ127" si="1132">1/(1+EXP(-AO126))</f>
        <v>0.30434422322902421</v>
      </c>
      <c r="AR126" s="122"/>
      <c r="AS126" s="121">
        <f>AS124</f>
        <v>0.88223606949342026</v>
      </c>
      <c r="AT126" s="121"/>
      <c r="AU126" s="122">
        <f>U126*AG126+AC126*AK126+AS126</f>
        <v>1.677705486597207</v>
      </c>
      <c r="AV126" s="122"/>
      <c r="AW126" s="122">
        <f t="shared" ref="AW126:AW127" si="1133">1/(1+EXP(-AU126))</f>
        <v>0.84260046061163107</v>
      </c>
      <c r="AX126" s="122"/>
      <c r="AY126" s="122">
        <f t="shared" ref="AY126:AY127" si="1134">AQ126</f>
        <v>0.30434422322902421</v>
      </c>
      <c r="AZ126" s="122"/>
      <c r="BA126" s="122">
        <f>AW126</f>
        <v>0.84260046061163107</v>
      </c>
      <c r="BB126" s="122"/>
      <c r="BC126" s="120">
        <f>BC124</f>
        <v>0.01</v>
      </c>
      <c r="BD126" s="120"/>
      <c r="BE126" s="120">
        <f>BE124</f>
        <v>0.99</v>
      </c>
      <c r="BF126" s="120"/>
      <c r="BG126" s="122">
        <f>(1/2)*(AY126-BC126)^2</f>
        <v>4.3319260874148814E-2</v>
      </c>
      <c r="BH126" s="122"/>
      <c r="BI126" s="122">
        <f t="shared" ref="BI126:BI127" si="1135">(1/2)*(BA126-BE126)^2</f>
        <v>1.0863312105951661E-2</v>
      </c>
      <c r="BJ126" s="122"/>
      <c r="BK126" s="122">
        <f t="shared" ref="BK126:BK127" si="1136">BG126+BI126</f>
        <v>5.4182572980100471E-2</v>
      </c>
      <c r="BL126" s="122"/>
      <c r="BN126" s="142">
        <f t="shared" ref="BN126" si="1137" xml:space="preserve"> ( ((AY126 - BC126)*(AY126)*(1-AY126)*AE126) + ((BA126 - BE126)*(BA126)*(1-BA126)*AG126) ) * ( ((U126)*(1-U126)) ) * ( C126 )</f>
        <v>-3.5579992636351239E-4</v>
      </c>
      <c r="BO126" s="142"/>
      <c r="BP126" s="142">
        <f t="shared" ref="BP126" si="1138" xml:space="preserve"> ( ((AY126 - BC126)*(AY126)*(1-AY126)*AI126) + ((BA126 - BE126)*(BA126)*(1-BA126)*AK126) ) * ( ((AC126)*(1-AC126)) ) * ( C126 )</f>
        <v>-3.0462231065695009E-4</v>
      </c>
      <c r="BQ126" s="142"/>
      <c r="BR126" s="142">
        <f t="shared" ref="BR126" si="1139" xml:space="preserve"> ( ((AY126 - BC126)*(AY126)*(1-AY126)*AE126) + ((BA126 - BE126)*(BA126)*(1-BA126)*AG126) ) * ( ((U126)*(1-U126)) ) * ( E126 )</f>
        <v>-7.1159985272702478E-4</v>
      </c>
      <c r="BS126" s="142"/>
      <c r="BT126" s="142">
        <f t="shared" ref="BT126" si="1140" xml:space="preserve"> ( ((AY126 - BC126)*(AY126)*(1-AY126)*AI126) + ((BA126 - BE126)*(BA126)*(1-BA126)*AK126) ) * ( ((AC126)*(1-AC126)) ) * ( E126 )</f>
        <v>-6.0924462131390017E-4</v>
      </c>
      <c r="BU126" s="142"/>
      <c r="BV126" s="142">
        <f t="shared" ref="BV126" si="1141" xml:space="preserve"> ( ((AY126 - BC126)*(AY126)*(1-AY126)*AE126) + ((BA126 - BE126)*(BA126)*(1-BA126)*AG126) ) * ( ((S126)*(1-S126)) )</f>
        <v>-7.1159985272702475E-3</v>
      </c>
      <c r="BW126" s="142"/>
      <c r="BX126" s="142">
        <f t="shared" ref="BX126" si="1142" xml:space="preserve"> ( ((AY126 - BC126)*(AY126)*(1-AY126)*AI126) + ((BA126 - BE126)*(BA126)*(1-BA126)*AK126) ) * ( ((AC126)*(1-AC126)) )</f>
        <v>-6.0924462131390009E-3</v>
      </c>
      <c r="BY126" s="142"/>
      <c r="BZ126" s="142">
        <f xml:space="preserve"> (AY126 - BC126) * (AY126 * (1 - AY126)) * U126</f>
        <v>3.7266927845884243E-2</v>
      </c>
      <c r="CA126" s="142"/>
      <c r="CB126" s="142">
        <f t="shared" ref="CB126" si="1143" xml:space="preserve"> (BA126 - BE126) * (BA126 * (1 - BA126)) * U126</f>
        <v>-1.1690414036110175E-2</v>
      </c>
      <c r="CC126" s="142"/>
      <c r="CD126" s="142">
        <f t="shared" ref="CD126" si="1144" xml:space="preserve"> (AY126 - BC126) * (AY126 * (1 - AY126)) * AC126</f>
        <v>3.7062490827574755E-2</v>
      </c>
      <c r="CE126" s="142"/>
      <c r="CF126" s="142">
        <f t="shared" ref="CF126" si="1145" xml:space="preserve"> (BA126 - BE126) * (BA126 * (1 - BA126)) * AC126</f>
        <v>-1.162628335707408E-2</v>
      </c>
      <c r="CG126" s="142"/>
      <c r="CH126" s="142">
        <f xml:space="preserve"> (AY126 - BC126) * (AY126 * (1 - AY126))</f>
        <v>6.2318210737585429E-2</v>
      </c>
      <c r="CI126" s="142"/>
      <c r="CJ126" s="142">
        <f xml:space="preserve"> (BA126 - BE126) * (BA126 * (1 - BA126))</f>
        <v>-1.9548852766311374E-2</v>
      </c>
      <c r="CK126" s="142"/>
      <c r="CL126" s="15"/>
      <c r="CM126" s="104">
        <f>CM120</f>
        <v>0.5</v>
      </c>
      <c r="CN126" s="104"/>
      <c r="CO126" s="47"/>
      <c r="CP126" s="131">
        <f t="shared" ref="CP126" si="1146">G126-CM126*BN126</f>
        <v>0.15090289951647173</v>
      </c>
      <c r="CQ126" s="131"/>
      <c r="CR126" s="131">
        <f t="shared" ref="CR126" si="1147">I126-CM126*BP126</f>
        <v>0.19983392933389502</v>
      </c>
      <c r="CS126" s="131"/>
      <c r="CT126" s="131">
        <f t="shared" ref="CT126" si="1148">K126-CM126*BR126</f>
        <v>0.25180579903294337</v>
      </c>
      <c r="CU126" s="131"/>
      <c r="CV126" s="131">
        <f t="shared" ref="CV126" si="1149">M126-CM126*BT126</f>
        <v>0.29966785866779</v>
      </c>
      <c r="CW126" s="131"/>
      <c r="CX126" s="131">
        <f t="shared" ref="CX126" si="1150">O126-CM126*BV126</f>
        <v>0.36805799032943415</v>
      </c>
      <c r="CY126" s="131"/>
      <c r="CZ126" s="131">
        <f t="shared" ref="CZ126" si="1151">W126-CM126*BX126</f>
        <v>0.34667858667789875</v>
      </c>
      <c r="DA126" s="131"/>
      <c r="DB126" s="131">
        <f t="shared" ref="DB126" si="1152">AE126-CM126*BZ126</f>
        <v>-0.30004019486785216</v>
      </c>
      <c r="DC126" s="131"/>
      <c r="DD126" s="131">
        <f t="shared" ref="DD126" si="1153">AG126-CM126*CB126</f>
        <v>0.62299830420402735</v>
      </c>
      <c r="DE126" s="131"/>
      <c r="DF126" s="131">
        <f t="shared" ref="DF126" si="1154">AI126-CM126*CD126</f>
        <v>-0.1992342823706417</v>
      </c>
      <c r="DG126" s="131"/>
      <c r="DH126" s="131">
        <f t="shared" ref="DH126" si="1155">AK126-CM126*CF126</f>
        <v>0.72278683217626327</v>
      </c>
      <c r="DI126" s="131"/>
      <c r="DJ126" s="131">
        <f t="shared" ref="DJ126" si="1156">AM126-CM126*CH126</f>
        <v>-0.58210112727987628</v>
      </c>
      <c r="DK126" s="131"/>
      <c r="DL126" s="131">
        <f t="shared" ref="DL126" si="1157">AS126-CM126*CJ126</f>
        <v>0.89201049587657599</v>
      </c>
      <c r="DM126" s="131"/>
    </row>
    <row r="127" spans="1:117" s="13" customFormat="1" ht="15" thickBot="1" x14ac:dyDescent="0.4">
      <c r="A127" s="93"/>
      <c r="B127" s="14" t="s">
        <v>216</v>
      </c>
      <c r="C127" s="120">
        <f>C126</f>
        <v>0.05</v>
      </c>
      <c r="D127" s="120"/>
      <c r="E127" s="120">
        <f>E126</f>
        <v>0.1</v>
      </c>
      <c r="F127" s="120"/>
      <c r="G127" s="131">
        <f>CP126</f>
        <v>0.15090289951647173</v>
      </c>
      <c r="H127" s="131"/>
      <c r="I127" s="131">
        <f>CR126</f>
        <v>0.19983392933389502</v>
      </c>
      <c r="J127" s="131"/>
      <c r="K127" s="131">
        <f>CT126</f>
        <v>0.25180579903294337</v>
      </c>
      <c r="L127" s="131"/>
      <c r="M127" s="131">
        <f>CV126</f>
        <v>0.29966785866779</v>
      </c>
      <c r="N127" s="131"/>
      <c r="O127" s="131">
        <f>CX126</f>
        <v>0.36805799032943415</v>
      </c>
      <c r="P127" s="131"/>
      <c r="Q127" s="122">
        <f>C127*G127+E127*K127+O127</f>
        <v>0.40078371520855205</v>
      </c>
      <c r="R127" s="122"/>
      <c r="S127" s="122">
        <f t="shared" si="1126"/>
        <v>0.59887594154101631</v>
      </c>
      <c r="T127" s="122"/>
      <c r="U127" s="122">
        <f t="shared" si="1127"/>
        <v>0.59887594154101631</v>
      </c>
      <c r="V127" s="122"/>
      <c r="W127" s="131">
        <f>CZ126</f>
        <v>0.34667858667789875</v>
      </c>
      <c r="X127" s="131"/>
      <c r="Y127" s="122">
        <f t="shared" si="1128"/>
        <v>0.38663706901137251</v>
      </c>
      <c r="Z127" s="122"/>
      <c r="AA127" s="122">
        <f t="shared" si="1129"/>
        <v>0.59547288067479964</v>
      </c>
      <c r="AB127" s="122"/>
      <c r="AC127" s="122">
        <f t="shared" si="1130"/>
        <v>0.59547288067479964</v>
      </c>
      <c r="AD127" s="122"/>
      <c r="AE127" s="131">
        <f>DB126</f>
        <v>-0.30004019486785216</v>
      </c>
      <c r="AF127" s="131"/>
      <c r="AG127" s="131">
        <f>DD126</f>
        <v>0.62299830420402735</v>
      </c>
      <c r="AH127" s="131"/>
      <c r="AI127" s="131">
        <f>DF126</f>
        <v>-0.1992342823706417</v>
      </c>
      <c r="AJ127" s="131"/>
      <c r="AK127" s="131">
        <f>DH126</f>
        <v>0.72278683217626327</v>
      </c>
      <c r="AL127" s="131"/>
      <c r="AM127" s="131">
        <f>DJ126</f>
        <v>-0.58210112727987628</v>
      </c>
      <c r="AN127" s="131"/>
      <c r="AO127" s="122">
        <f t="shared" si="1131"/>
        <v>-0.88042659353393371</v>
      </c>
      <c r="AP127" s="122"/>
      <c r="AQ127" s="122">
        <f t="shared" si="1132"/>
        <v>0.29308938604543994</v>
      </c>
      <c r="AR127" s="122"/>
      <c r="AS127" s="131">
        <f>DL126</f>
        <v>0.89201049587657599</v>
      </c>
      <c r="AT127" s="131"/>
      <c r="AU127" s="122">
        <f>U127*AG127+AC127*AK127+AS127</f>
        <v>1.6955091489550318</v>
      </c>
      <c r="AV127" s="122"/>
      <c r="AW127" s="122">
        <f t="shared" si="1133"/>
        <v>0.84494729338903585</v>
      </c>
      <c r="AX127" s="122"/>
      <c r="AY127" s="122">
        <f t="shared" si="1134"/>
        <v>0.29308938604543994</v>
      </c>
      <c r="AZ127" s="122"/>
      <c r="BA127" s="122">
        <f>AW127</f>
        <v>0.84494729338903585</v>
      </c>
      <c r="BB127" s="122"/>
      <c r="BC127" s="120">
        <f>BC126</f>
        <v>0.01</v>
      </c>
      <c r="BD127" s="120"/>
      <c r="BE127" s="120">
        <f>BE126</f>
        <v>0.99</v>
      </c>
      <c r="BF127" s="120"/>
      <c r="BG127" s="136">
        <f>(1/2)*(AY127-BC127)^2</f>
        <v>4.0069800245792056E-2</v>
      </c>
      <c r="BH127" s="137"/>
      <c r="BI127" s="136">
        <f t="shared" si="1135"/>
        <v>1.052014384758322E-2</v>
      </c>
      <c r="BJ127" s="137"/>
      <c r="BK127" s="136">
        <f t="shared" si="1136"/>
        <v>5.0589944093375278E-2</v>
      </c>
      <c r="BL127" s="137"/>
      <c r="BN127" s="15"/>
      <c r="BO127" s="15"/>
      <c r="BP127" s="15"/>
      <c r="BQ127" s="15"/>
      <c r="BR127" s="15"/>
      <c r="BS127" s="15"/>
      <c r="BT127" s="15"/>
      <c r="BU127" s="15"/>
      <c r="BV127" s="15"/>
      <c r="BW127" s="15"/>
      <c r="BX127" s="15"/>
      <c r="BY127" s="15"/>
      <c r="BZ127" s="15"/>
      <c r="CA127" s="15"/>
      <c r="CB127" s="15"/>
      <c r="CC127" s="15"/>
      <c r="CD127" s="15"/>
      <c r="CE127" s="15"/>
      <c r="CF127" s="15"/>
      <c r="CG127" s="15"/>
      <c r="CH127" s="15"/>
      <c r="CI127" s="15"/>
      <c r="CJ127" s="15"/>
      <c r="CK127" s="15"/>
      <c r="CL127" s="15"/>
      <c r="CM127" s="47"/>
      <c r="CN127" s="47"/>
      <c r="CO127" s="47"/>
      <c r="CP127" s="15"/>
      <c r="CQ127" s="15"/>
      <c r="CR127" s="15"/>
      <c r="CS127" s="15"/>
      <c r="CT127" s="15"/>
      <c r="CU127" s="15"/>
      <c r="CV127" s="15"/>
      <c r="CW127" s="15"/>
      <c r="CX127" s="15"/>
      <c r="CY127" s="15"/>
      <c r="CZ127" s="15"/>
      <c r="DA127" s="15"/>
      <c r="DB127" s="15"/>
      <c r="DC127" s="15"/>
      <c r="DD127" s="15"/>
      <c r="DE127" s="15"/>
      <c r="DF127" s="15"/>
      <c r="DG127" s="15"/>
      <c r="DH127" s="15"/>
      <c r="DI127" s="15"/>
      <c r="DJ127" s="15"/>
      <c r="DK127" s="15"/>
      <c r="DL127" s="15"/>
      <c r="DM127" s="15"/>
    </row>
    <row r="128" spans="1:117" s="13" customFormat="1" x14ac:dyDescent="0.35">
      <c r="A128" s="93"/>
      <c r="B128" s="14" t="s">
        <v>217</v>
      </c>
      <c r="BG128" s="143" t="str">
        <f>IF(BG127&lt;BG124,"OUI, ça a baissé","NON, ça n'a pas baissé")</f>
        <v>OUI, ça a baissé</v>
      </c>
      <c r="BH128" s="143"/>
      <c r="BI128" s="143" t="str">
        <f>IF(BI127&lt;BI124,"OUI, ça a baissé","NON, ça n'a pas baissé")</f>
        <v>OUI, ça a baissé</v>
      </c>
      <c r="BJ128" s="143"/>
      <c r="BK128" s="143" t="str">
        <f>IF(BK127&lt;BK124,"OUI, ça a baissé","NON, ça n'a pas baissé")</f>
        <v>OUI, ça a baissé</v>
      </c>
      <c r="BL128" s="143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15"/>
      <c r="CA128" s="15"/>
      <c r="CB128" s="15"/>
      <c r="CC128" s="15"/>
      <c r="CD128" s="15"/>
      <c r="CE128" s="15"/>
      <c r="CF128" s="15"/>
      <c r="CG128" s="15"/>
      <c r="CH128" s="15"/>
      <c r="CI128" s="15"/>
      <c r="CJ128" s="15"/>
      <c r="CK128" s="15"/>
      <c r="CL128" s="15"/>
      <c r="CM128" s="47"/>
      <c r="CN128" s="47"/>
      <c r="CO128" s="47"/>
      <c r="CP128" s="15"/>
      <c r="CQ128" s="15"/>
      <c r="CR128" s="15"/>
      <c r="CS128" s="15"/>
      <c r="CT128" s="15"/>
      <c r="CU128" s="15"/>
      <c r="CV128" s="15"/>
      <c r="CW128" s="15"/>
      <c r="CX128" s="15"/>
      <c r="CY128" s="15"/>
      <c r="CZ128" s="15"/>
      <c r="DA128" s="15"/>
      <c r="DB128" s="15"/>
      <c r="DC128" s="15"/>
      <c r="DD128" s="15"/>
      <c r="DE128" s="15"/>
      <c r="DF128" s="15"/>
      <c r="DG128" s="15"/>
      <c r="DH128" s="15"/>
      <c r="DI128" s="15"/>
      <c r="DJ128" s="15"/>
      <c r="DK128" s="15"/>
      <c r="DL128" s="15"/>
      <c r="DM128" s="15"/>
    </row>
    <row r="129" spans="1:117" s="13" customFormat="1" ht="15" thickBot="1" x14ac:dyDescent="0.4"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15"/>
      <c r="CA129" s="15"/>
      <c r="CB129" s="15"/>
      <c r="CC129" s="15"/>
      <c r="CD129" s="15"/>
      <c r="CE129" s="15"/>
      <c r="CF129" s="15"/>
      <c r="CG129" s="15"/>
      <c r="CH129" s="15"/>
      <c r="CI129" s="15"/>
      <c r="CJ129" s="15"/>
      <c r="CK129" s="15"/>
      <c r="CL129" s="15"/>
      <c r="CM129" s="47"/>
      <c r="CN129" s="47"/>
      <c r="CO129" s="47"/>
      <c r="CP129" s="15"/>
      <c r="CQ129" s="15"/>
      <c r="CR129" s="15"/>
      <c r="CS129" s="15"/>
      <c r="CT129" s="15"/>
      <c r="CU129" s="15"/>
      <c r="CV129" s="15"/>
      <c r="CW129" s="15"/>
      <c r="CX129" s="15"/>
      <c r="CY129" s="15"/>
      <c r="CZ129" s="15"/>
      <c r="DA129" s="15"/>
      <c r="DB129" s="15"/>
      <c r="DC129" s="15"/>
      <c r="DD129" s="15"/>
      <c r="DE129" s="15"/>
      <c r="DF129" s="15"/>
      <c r="DG129" s="15"/>
      <c r="DH129" s="15"/>
      <c r="DI129" s="15"/>
      <c r="DJ129" s="15"/>
      <c r="DK129" s="15"/>
      <c r="DL129" s="15"/>
      <c r="DM129" s="15"/>
    </row>
    <row r="130" spans="1:117" s="13" customFormat="1" ht="15" thickBot="1" x14ac:dyDescent="0.4">
      <c r="A130" s="93" t="s">
        <v>132</v>
      </c>
      <c r="B130" s="14" t="s">
        <v>213</v>
      </c>
      <c r="C130" s="120">
        <f>C127</f>
        <v>0.05</v>
      </c>
      <c r="D130" s="120"/>
      <c r="E130" s="120">
        <f>E127</f>
        <v>0.1</v>
      </c>
      <c r="F130" s="120"/>
      <c r="G130" s="121">
        <f>G127</f>
        <v>0.15090289951647173</v>
      </c>
      <c r="H130" s="121"/>
      <c r="I130" s="121">
        <f>I127</f>
        <v>0.19983392933389502</v>
      </c>
      <c r="J130" s="121"/>
      <c r="K130" s="121">
        <f>K127</f>
        <v>0.25180579903294337</v>
      </c>
      <c r="L130" s="121"/>
      <c r="M130" s="121">
        <f>M127</f>
        <v>0.29966785866779</v>
      </c>
      <c r="N130" s="121"/>
      <c r="O130" s="121">
        <f>O127</f>
        <v>0.36805799032943415</v>
      </c>
      <c r="P130" s="121"/>
      <c r="Q130" s="122">
        <f>C130*G130+E130*K130+O130</f>
        <v>0.40078371520855205</v>
      </c>
      <c r="R130" s="122"/>
      <c r="S130" s="122">
        <f t="shared" ref="S130" si="1158">1/(1+EXP(-Q130))</f>
        <v>0.59887594154101631</v>
      </c>
      <c r="T130" s="122"/>
      <c r="U130" s="122">
        <f t="shared" ref="U130" si="1159">S130</f>
        <v>0.59887594154101631</v>
      </c>
      <c r="V130" s="122"/>
      <c r="W130" s="121">
        <f>W127</f>
        <v>0.34667858667789875</v>
      </c>
      <c r="X130" s="121"/>
      <c r="Y130" s="122">
        <f t="shared" ref="Y130" si="1160">C130*I130+E130*M130+W130</f>
        <v>0.38663706901137251</v>
      </c>
      <c r="Z130" s="122"/>
      <c r="AA130" s="122">
        <f t="shared" ref="AA130" si="1161">1/(1+EXP(-Y130))</f>
        <v>0.59547288067479964</v>
      </c>
      <c r="AB130" s="122"/>
      <c r="AC130" s="122">
        <f t="shared" ref="AC130" si="1162">AA130</f>
        <v>0.59547288067479964</v>
      </c>
      <c r="AD130" s="122"/>
      <c r="AE130" s="121">
        <f>AE127</f>
        <v>-0.30004019486785216</v>
      </c>
      <c r="AF130" s="121"/>
      <c r="AG130" s="121">
        <f>AG127</f>
        <v>0.62299830420402735</v>
      </c>
      <c r="AH130" s="121"/>
      <c r="AI130" s="121">
        <f>AI127</f>
        <v>-0.1992342823706417</v>
      </c>
      <c r="AJ130" s="121"/>
      <c r="AK130" s="121">
        <f>AK127</f>
        <v>0.72278683217626327</v>
      </c>
      <c r="AL130" s="121"/>
      <c r="AM130" s="121">
        <f>AM127</f>
        <v>-0.58210112727987628</v>
      </c>
      <c r="AN130" s="121"/>
      <c r="AO130" s="122">
        <f t="shared" ref="AO130" si="1163">U130*AE130+AC130*AI130+AM130</f>
        <v>-0.88042659353393371</v>
      </c>
      <c r="AP130" s="122"/>
      <c r="AQ130" s="122">
        <f t="shared" ref="AQ130" si="1164">1/(1+EXP(-AO130))</f>
        <v>0.29308938604543994</v>
      </c>
      <c r="AR130" s="122"/>
      <c r="AS130" s="121">
        <f>AS127</f>
        <v>0.89201049587657599</v>
      </c>
      <c r="AT130" s="121"/>
      <c r="AU130" s="122">
        <f>U130*AG130+AC130*AK130+AS130</f>
        <v>1.6955091489550318</v>
      </c>
      <c r="AV130" s="122"/>
      <c r="AW130" s="122">
        <f t="shared" ref="AW130" si="1165">1/(1+EXP(-AU130))</f>
        <v>0.84494729338903585</v>
      </c>
      <c r="AX130" s="122"/>
      <c r="AY130" s="122">
        <f t="shared" ref="AY130" si="1166">AQ130</f>
        <v>0.29308938604543994</v>
      </c>
      <c r="AZ130" s="122"/>
      <c r="BA130" s="122">
        <f t="shared" ref="BA130" si="1167">AW130</f>
        <v>0.84494729338903585</v>
      </c>
      <c r="BB130" s="122"/>
      <c r="BC130" s="120">
        <f>BC127</f>
        <v>0.01</v>
      </c>
      <c r="BD130" s="120"/>
      <c r="BE130" s="120">
        <f>BE127</f>
        <v>0.99</v>
      </c>
      <c r="BF130" s="120"/>
      <c r="BG130" s="136">
        <f>(1/2)*(AY130-BC130)^2</f>
        <v>4.0069800245792056E-2</v>
      </c>
      <c r="BH130" s="137"/>
      <c r="BI130" s="136">
        <f t="shared" ref="BI130" si="1168">(1/2)*(BA130-BE130)^2</f>
        <v>1.052014384758322E-2</v>
      </c>
      <c r="BJ130" s="137"/>
      <c r="BK130" s="136">
        <f t="shared" ref="BK130" si="1169">BG130+BI130</f>
        <v>5.0589944093375278E-2</v>
      </c>
      <c r="BL130" s="137"/>
      <c r="BN130" s="131">
        <f t="shared" ref="BN130" si="1170" xml:space="preserve"> ( ((AY130 - BC130)*(AY130)*(1-AY130)*AE130) + ((BA130 - BE130)*(BA130)*(1-BA130)*AG130) ) * ( ((U130)*(1-U130)) ) * ( C130 )</f>
        <v>-3.5357730295529577E-4</v>
      </c>
      <c r="BO130" s="131"/>
      <c r="BP130" s="131">
        <f t="shared" ref="BP130" si="1171" xml:space="preserve"> ( ((AY130 - BC130)*(AY130)*(1-AY130)*AI130) + ((BA130 - BE130)*(BA130)*(1-BA130)*AK130) ) * ( ((AC130)*(1-AC130)) ) * ( C130 )</f>
        <v>-3.0617860910360837E-4</v>
      </c>
      <c r="BQ130" s="131"/>
      <c r="BR130" s="131">
        <f t="shared" ref="BR130" si="1172" xml:space="preserve"> ( ((AY130 - BC130)*(AY130)*(1-AY130)*AE130) + ((BA130 - BE130)*(BA130)*(1-BA130)*AG130) ) * ( ((U130)*(1-U130)) ) * ( E130 )</f>
        <v>-7.0715460591059154E-4</v>
      </c>
      <c r="BS130" s="131"/>
      <c r="BT130" s="131">
        <f t="shared" ref="BT130" si="1173" xml:space="preserve"> ( ((AY130 - BC130)*(AY130)*(1-AY130)*AI130) + ((BA130 - BE130)*(BA130)*(1-BA130)*AK130) ) * ( ((AC130)*(1-AC130)) ) * ( E130 )</f>
        <v>-6.1235721820721673E-4</v>
      </c>
      <c r="BU130" s="131"/>
      <c r="BV130" s="131">
        <f t="shared" ref="BV130" si="1174" xml:space="preserve"> ( ((AY130 - BC130)*(AY130)*(1-AY130)*AE130) + ((BA130 - BE130)*(BA130)*(1-BA130)*AG130) ) * ( ((S130)*(1-S130)) )</f>
        <v>-7.0715460591059152E-3</v>
      </c>
      <c r="BW130" s="131"/>
      <c r="BX130" s="131">
        <f t="shared" ref="BX130" si="1175" xml:space="preserve"> ( ((AY130 - BC130)*(AY130)*(1-AY130)*AI130) + ((BA130 - BE130)*(BA130)*(1-BA130)*AK130) ) * ( ((AC130)*(1-AC130)) )</f>
        <v>-6.1235721820721671E-3</v>
      </c>
      <c r="BY130" s="131"/>
      <c r="BZ130" s="131">
        <f xml:space="preserve"> (AY130 - BC130) * (AY130 * (1 - AY130)) * U130</f>
        <v>3.5125704771961933E-2</v>
      </c>
      <c r="CA130" s="131"/>
      <c r="CB130" s="131">
        <f t="shared" ref="CB130" si="1176" xml:space="preserve"> (BA130 - BE130) * (BA130 * (1 - BA130)) * U130</f>
        <v>-1.1380770730626315E-2</v>
      </c>
      <c r="CC130" s="131"/>
      <c r="CD130" s="131">
        <f t="shared" ref="CD130" si="1177" xml:space="preserve"> (AY130 - BC130) * (AY130 * (1 - AY130)) * AC130</f>
        <v>3.4926105985274729E-2</v>
      </c>
      <c r="CE130" s="131"/>
      <c r="CF130" s="131">
        <f t="shared" ref="CF130" si="1178" xml:space="preserve"> (BA130 - BE130) * (BA130 * (1 - BA130)) * AC130</f>
        <v>-1.1316100482893336E-2</v>
      </c>
      <c r="CG130" s="131"/>
      <c r="CH130" s="131">
        <f xml:space="preserve"> (AY130 - BC130) * (AY130 * (1 - AY130))</f>
        <v>5.8652723102512905E-2</v>
      </c>
      <c r="CI130" s="131"/>
      <c r="CJ130" s="131">
        <f xml:space="preserve"> (BA130 - BE130) * (BA130 * (1 - BA130))</f>
        <v>-1.90035530586544E-2</v>
      </c>
      <c r="CK130" s="131"/>
      <c r="CL130" s="15"/>
      <c r="CM130" s="47"/>
      <c r="CN130" s="47"/>
      <c r="CO130" s="47"/>
      <c r="CP130" s="15"/>
      <c r="CQ130" s="15"/>
      <c r="CR130" s="15"/>
      <c r="CS130" s="15"/>
      <c r="CT130" s="15"/>
      <c r="CU130" s="15"/>
      <c r="CV130" s="15"/>
      <c r="CW130" s="15"/>
      <c r="CX130" s="15"/>
      <c r="CY130" s="15"/>
      <c r="CZ130" s="15"/>
      <c r="DA130" s="15"/>
      <c r="DB130" s="15"/>
      <c r="DC130" s="15"/>
      <c r="DD130" s="15"/>
      <c r="DE130" s="15"/>
      <c r="DF130" s="15"/>
      <c r="DG130" s="15"/>
      <c r="DH130" s="15"/>
      <c r="DI130" s="15"/>
      <c r="DJ130" s="15"/>
      <c r="DK130" s="15"/>
      <c r="DL130" s="15"/>
      <c r="DM130" s="15"/>
    </row>
    <row r="131" spans="1:117" s="13" customFormat="1" x14ac:dyDescent="0.35">
      <c r="A131" s="93"/>
      <c r="B131" s="14" t="s">
        <v>215</v>
      </c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N131" s="132" t="str">
        <f>IF(BN130&lt;0.000001,"PROCHE DE 0","PAS PROCHE DE 0")</f>
        <v>PROCHE DE 0</v>
      </c>
      <c r="BO131" s="132"/>
      <c r="BP131" s="132" t="str">
        <f>IF(BP130&lt;0.000001,"PROCHE DE 0","PAS PROCHE DE 0")</f>
        <v>PROCHE DE 0</v>
      </c>
      <c r="BQ131" s="132"/>
      <c r="BR131" s="132" t="str">
        <f>IF(BR130&lt;0.000001,"PROCHE DE 0","PAS PROCHE DE 0")</f>
        <v>PROCHE DE 0</v>
      </c>
      <c r="BS131" s="132"/>
      <c r="BT131" s="132" t="str">
        <f>IF(BT130&lt;0.000001,"PROCHE DE 0","PAS PROCHE DE 0")</f>
        <v>PROCHE DE 0</v>
      </c>
      <c r="BU131" s="132"/>
      <c r="BV131" s="132" t="str">
        <f>IF(BV130&lt;0.000001,"PROCHE DE 0","PAS PROCHE DE 0")</f>
        <v>PROCHE DE 0</v>
      </c>
      <c r="BW131" s="132"/>
      <c r="BX131" s="132" t="str">
        <f>IF(BX130&lt;0.000001,"PROCHE DE 0","PAS PROCHE DE 0")</f>
        <v>PROCHE DE 0</v>
      </c>
      <c r="BY131" s="132"/>
      <c r="BZ131" s="132" t="str">
        <f>IF(BZ130&lt;0.000001,"PROCHE DE 0","PAS PROCHE DE 0")</f>
        <v>PAS PROCHE DE 0</v>
      </c>
      <c r="CA131" s="132"/>
      <c r="CB131" s="132" t="str">
        <f>IF(CB130&lt;0.000001,"PROCHE DE 0","PAS PROCHE DE 0")</f>
        <v>PROCHE DE 0</v>
      </c>
      <c r="CC131" s="132"/>
      <c r="CD131" s="132" t="str">
        <f>IF(CD130&lt;0.000001,"PROCHE DE 0","PAS PROCHE DE 0")</f>
        <v>PAS PROCHE DE 0</v>
      </c>
      <c r="CE131" s="132"/>
      <c r="CF131" s="132" t="str">
        <f>IF(CF130&lt;0.000001,"PROCHE DE 0","PAS PROCHE DE 0")</f>
        <v>PROCHE DE 0</v>
      </c>
      <c r="CG131" s="132"/>
      <c r="CH131" s="132" t="str">
        <f>IF(CH130&lt;0.000001,"PROCHE DE 0","PAS PROCHE DE 0")</f>
        <v>PAS PROCHE DE 0</v>
      </c>
      <c r="CI131" s="132"/>
      <c r="CJ131" s="132" t="str">
        <f>IF(CJ130&lt;0.000001,"PROCHE DE 0","PAS PROCHE DE 0")</f>
        <v>PROCHE DE 0</v>
      </c>
      <c r="CK131" s="132"/>
      <c r="CL131" s="15"/>
      <c r="CM131" s="47"/>
      <c r="CN131" s="47"/>
      <c r="CO131" s="47"/>
      <c r="CP131" s="15"/>
      <c r="CQ131" s="15"/>
      <c r="CR131" s="15"/>
      <c r="CS131" s="15"/>
      <c r="CT131" s="15"/>
      <c r="CU131" s="15"/>
      <c r="CV131" s="15"/>
      <c r="CW131" s="15"/>
      <c r="CX131" s="15"/>
      <c r="CY131" s="15"/>
      <c r="CZ131" s="15"/>
      <c r="DA131" s="15"/>
      <c r="DB131" s="15"/>
      <c r="DC131" s="15"/>
      <c r="DD131" s="15"/>
      <c r="DE131" s="15"/>
      <c r="DF131" s="15"/>
      <c r="DG131" s="15"/>
      <c r="DH131" s="15"/>
      <c r="DI131" s="15"/>
      <c r="DJ131" s="15"/>
      <c r="DK131" s="15"/>
      <c r="DL131" s="15"/>
      <c r="DM131" s="15"/>
    </row>
    <row r="132" spans="1:117" s="13" customFormat="1" ht="15" thickBot="1" x14ac:dyDescent="0.4">
      <c r="A132" s="93"/>
      <c r="B132" s="14" t="s">
        <v>214</v>
      </c>
      <c r="C132" s="120">
        <f>C130</f>
        <v>0.05</v>
      </c>
      <c r="D132" s="120"/>
      <c r="E132" s="120">
        <f>E130</f>
        <v>0.1</v>
      </c>
      <c r="F132" s="120"/>
      <c r="G132" s="121">
        <f>G130</f>
        <v>0.15090289951647173</v>
      </c>
      <c r="H132" s="121"/>
      <c r="I132" s="121">
        <f>I130</f>
        <v>0.19983392933389502</v>
      </c>
      <c r="J132" s="121"/>
      <c r="K132" s="121">
        <f>K130</f>
        <v>0.25180579903294337</v>
      </c>
      <c r="L132" s="121"/>
      <c r="M132" s="121">
        <f>M130</f>
        <v>0.29966785866779</v>
      </c>
      <c r="N132" s="121"/>
      <c r="O132" s="121">
        <f>O130</f>
        <v>0.36805799032943415</v>
      </c>
      <c r="P132" s="121"/>
      <c r="Q132" s="122">
        <f>C132*G132+E132*K132+O132</f>
        <v>0.40078371520855205</v>
      </c>
      <c r="R132" s="122"/>
      <c r="S132" s="122">
        <f t="shared" ref="S132:S133" si="1179">1/(1+EXP(-Q132))</f>
        <v>0.59887594154101631</v>
      </c>
      <c r="T132" s="122"/>
      <c r="U132" s="122">
        <f t="shared" ref="U132:U133" si="1180">S132</f>
        <v>0.59887594154101631</v>
      </c>
      <c r="V132" s="122"/>
      <c r="W132" s="121">
        <f>W130</f>
        <v>0.34667858667789875</v>
      </c>
      <c r="X132" s="121"/>
      <c r="Y132" s="122">
        <f t="shared" ref="Y132:Y133" si="1181">C132*I132+E132*M132+W132</f>
        <v>0.38663706901137251</v>
      </c>
      <c r="Z132" s="122"/>
      <c r="AA132" s="122">
        <f t="shared" ref="AA132:AA133" si="1182">1/(1+EXP(-Y132))</f>
        <v>0.59547288067479964</v>
      </c>
      <c r="AB132" s="122"/>
      <c r="AC132" s="122">
        <f t="shared" ref="AC132:AC133" si="1183">AA132</f>
        <v>0.59547288067479964</v>
      </c>
      <c r="AD132" s="122"/>
      <c r="AE132" s="121">
        <f>AE130</f>
        <v>-0.30004019486785216</v>
      </c>
      <c r="AF132" s="121"/>
      <c r="AG132" s="121">
        <f>AG130</f>
        <v>0.62299830420402735</v>
      </c>
      <c r="AH132" s="121"/>
      <c r="AI132" s="121">
        <f>AI130</f>
        <v>-0.1992342823706417</v>
      </c>
      <c r="AJ132" s="121"/>
      <c r="AK132" s="121">
        <f>AK130</f>
        <v>0.72278683217626327</v>
      </c>
      <c r="AL132" s="121"/>
      <c r="AM132" s="121">
        <f>AM130</f>
        <v>-0.58210112727987628</v>
      </c>
      <c r="AN132" s="121"/>
      <c r="AO132" s="122">
        <f t="shared" ref="AO132:AO133" si="1184">U132*AE132+AC132*AI132+AM132</f>
        <v>-0.88042659353393371</v>
      </c>
      <c r="AP132" s="122"/>
      <c r="AQ132" s="122">
        <f t="shared" ref="AQ132:AQ133" si="1185">1/(1+EXP(-AO132))</f>
        <v>0.29308938604543994</v>
      </c>
      <c r="AR132" s="122"/>
      <c r="AS132" s="121">
        <f>AS130</f>
        <v>0.89201049587657599</v>
      </c>
      <c r="AT132" s="121"/>
      <c r="AU132" s="122">
        <f>U132*AG132+AC132*AK132+AS132</f>
        <v>1.6955091489550318</v>
      </c>
      <c r="AV132" s="122"/>
      <c r="AW132" s="122">
        <f t="shared" ref="AW132:AW133" si="1186">1/(1+EXP(-AU132))</f>
        <v>0.84494729338903585</v>
      </c>
      <c r="AX132" s="122"/>
      <c r="AY132" s="122">
        <f t="shared" ref="AY132:AY133" si="1187">AQ132</f>
        <v>0.29308938604543994</v>
      </c>
      <c r="AZ132" s="122"/>
      <c r="BA132" s="122">
        <f>AW132</f>
        <v>0.84494729338903585</v>
      </c>
      <c r="BB132" s="122"/>
      <c r="BC132" s="120">
        <f>BC130</f>
        <v>0.01</v>
      </c>
      <c r="BD132" s="120"/>
      <c r="BE132" s="120">
        <f>BE130</f>
        <v>0.99</v>
      </c>
      <c r="BF132" s="120"/>
      <c r="BG132" s="122">
        <f>(1/2)*(AY132-BC132)^2</f>
        <v>4.0069800245792056E-2</v>
      </c>
      <c r="BH132" s="122"/>
      <c r="BI132" s="122">
        <f t="shared" ref="BI132:BI133" si="1188">(1/2)*(BA132-BE132)^2</f>
        <v>1.052014384758322E-2</v>
      </c>
      <c r="BJ132" s="122"/>
      <c r="BK132" s="122">
        <f t="shared" ref="BK132:BK133" si="1189">BG132+BI132</f>
        <v>5.0589944093375278E-2</v>
      </c>
      <c r="BL132" s="122"/>
      <c r="BN132" s="142">
        <f t="shared" ref="BN132" si="1190" xml:space="preserve"> ( ((AY132 - BC132)*(AY132)*(1-AY132)*AE132) + ((BA132 - BE132)*(BA132)*(1-BA132)*AG132) ) * ( ((U132)*(1-U132)) ) * ( C132 )</f>
        <v>-3.5357730295529577E-4</v>
      </c>
      <c r="BO132" s="142"/>
      <c r="BP132" s="142">
        <f t="shared" ref="BP132" si="1191" xml:space="preserve"> ( ((AY132 - BC132)*(AY132)*(1-AY132)*AI132) + ((BA132 - BE132)*(BA132)*(1-BA132)*AK132) ) * ( ((AC132)*(1-AC132)) ) * ( C132 )</f>
        <v>-3.0617860910360837E-4</v>
      </c>
      <c r="BQ132" s="142"/>
      <c r="BR132" s="142">
        <f t="shared" ref="BR132" si="1192" xml:space="preserve"> ( ((AY132 - BC132)*(AY132)*(1-AY132)*AE132) + ((BA132 - BE132)*(BA132)*(1-BA132)*AG132) ) * ( ((U132)*(1-U132)) ) * ( E132 )</f>
        <v>-7.0715460591059154E-4</v>
      </c>
      <c r="BS132" s="142"/>
      <c r="BT132" s="142">
        <f t="shared" ref="BT132" si="1193" xml:space="preserve"> ( ((AY132 - BC132)*(AY132)*(1-AY132)*AI132) + ((BA132 - BE132)*(BA132)*(1-BA132)*AK132) ) * ( ((AC132)*(1-AC132)) ) * ( E132 )</f>
        <v>-6.1235721820721673E-4</v>
      </c>
      <c r="BU132" s="142"/>
      <c r="BV132" s="142">
        <f t="shared" ref="BV132" si="1194" xml:space="preserve"> ( ((AY132 - BC132)*(AY132)*(1-AY132)*AE132) + ((BA132 - BE132)*(BA132)*(1-BA132)*AG132) ) * ( ((S132)*(1-S132)) )</f>
        <v>-7.0715460591059152E-3</v>
      </c>
      <c r="BW132" s="142"/>
      <c r="BX132" s="142">
        <f t="shared" ref="BX132" si="1195" xml:space="preserve"> ( ((AY132 - BC132)*(AY132)*(1-AY132)*AI132) + ((BA132 - BE132)*(BA132)*(1-BA132)*AK132) ) * ( ((AC132)*(1-AC132)) )</f>
        <v>-6.1235721820721671E-3</v>
      </c>
      <c r="BY132" s="142"/>
      <c r="BZ132" s="142">
        <f xml:space="preserve"> (AY132 - BC132) * (AY132 * (1 - AY132)) * U132</f>
        <v>3.5125704771961933E-2</v>
      </c>
      <c r="CA132" s="142"/>
      <c r="CB132" s="142">
        <f t="shared" ref="CB132" si="1196" xml:space="preserve"> (BA132 - BE132) * (BA132 * (1 - BA132)) * U132</f>
        <v>-1.1380770730626315E-2</v>
      </c>
      <c r="CC132" s="142"/>
      <c r="CD132" s="142">
        <f t="shared" ref="CD132" si="1197" xml:space="preserve"> (AY132 - BC132) * (AY132 * (1 - AY132)) * AC132</f>
        <v>3.4926105985274729E-2</v>
      </c>
      <c r="CE132" s="142"/>
      <c r="CF132" s="142">
        <f t="shared" ref="CF132" si="1198" xml:space="preserve"> (BA132 - BE132) * (BA132 * (1 - BA132)) * AC132</f>
        <v>-1.1316100482893336E-2</v>
      </c>
      <c r="CG132" s="142"/>
      <c r="CH132" s="142">
        <f xml:space="preserve"> (AY132 - BC132) * (AY132 * (1 - AY132))</f>
        <v>5.8652723102512905E-2</v>
      </c>
      <c r="CI132" s="142"/>
      <c r="CJ132" s="142">
        <f xml:space="preserve"> (BA132 - BE132) * (BA132 * (1 - BA132))</f>
        <v>-1.90035530586544E-2</v>
      </c>
      <c r="CK132" s="142"/>
      <c r="CL132" s="15"/>
      <c r="CM132" s="104">
        <f>CM126</f>
        <v>0.5</v>
      </c>
      <c r="CN132" s="104"/>
      <c r="CO132" s="47"/>
      <c r="CP132" s="131">
        <f t="shared" ref="CP132" si="1199">G132-CM132*BN132</f>
        <v>0.15107968816794939</v>
      </c>
      <c r="CQ132" s="131"/>
      <c r="CR132" s="131">
        <f t="shared" ref="CR132" si="1200">I132-CM132*BP132</f>
        <v>0.19998701863844681</v>
      </c>
      <c r="CS132" s="131"/>
      <c r="CT132" s="131">
        <f t="shared" ref="CT132" si="1201">K132-CM132*BR132</f>
        <v>0.25215937633589869</v>
      </c>
      <c r="CU132" s="131"/>
      <c r="CV132" s="131">
        <f t="shared" ref="CV132" si="1202">M132-CM132*BT132</f>
        <v>0.29997403727689359</v>
      </c>
      <c r="CW132" s="131"/>
      <c r="CX132" s="131">
        <f t="shared" ref="CX132" si="1203">O132-CM132*BV132</f>
        <v>0.37159376335898708</v>
      </c>
      <c r="CY132" s="131"/>
      <c r="CZ132" s="131">
        <f t="shared" ref="CZ132" si="1204">W132-CM132*BX132</f>
        <v>0.34974037276893483</v>
      </c>
      <c r="DA132" s="131"/>
      <c r="DB132" s="131">
        <f t="shared" ref="DB132" si="1205">AE132-CM132*BZ132</f>
        <v>-0.31760304725383315</v>
      </c>
      <c r="DC132" s="131"/>
      <c r="DD132" s="131">
        <f t="shared" ref="DD132" si="1206">AG132-CM132*CB132</f>
        <v>0.62868868956934054</v>
      </c>
      <c r="DE132" s="131"/>
      <c r="DF132" s="131">
        <f t="shared" ref="DF132" si="1207">AI132-CM132*CD132</f>
        <v>-0.21669733536327906</v>
      </c>
      <c r="DG132" s="131"/>
      <c r="DH132" s="131">
        <f t="shared" ref="DH132" si="1208">AK132-CM132*CF132</f>
        <v>0.72844488241770999</v>
      </c>
      <c r="DI132" s="131"/>
      <c r="DJ132" s="131">
        <f t="shared" ref="DJ132" si="1209">AM132-CM132*CH132</f>
        <v>-0.61142748883113274</v>
      </c>
      <c r="DK132" s="131"/>
      <c r="DL132" s="131">
        <f t="shared" ref="DL132" si="1210">AS132-CM132*CJ132</f>
        <v>0.90151227240590315</v>
      </c>
      <c r="DM132" s="131"/>
    </row>
    <row r="133" spans="1:117" s="13" customFormat="1" ht="15" thickBot="1" x14ac:dyDescent="0.4">
      <c r="A133" s="93"/>
      <c r="B133" s="14" t="s">
        <v>216</v>
      </c>
      <c r="C133" s="120">
        <f>C132</f>
        <v>0.05</v>
      </c>
      <c r="D133" s="120"/>
      <c r="E133" s="120">
        <f>E132</f>
        <v>0.1</v>
      </c>
      <c r="F133" s="120"/>
      <c r="G133" s="131">
        <f>CP132</f>
        <v>0.15107968816794939</v>
      </c>
      <c r="H133" s="131"/>
      <c r="I133" s="131">
        <f>CR132</f>
        <v>0.19998701863844681</v>
      </c>
      <c r="J133" s="131"/>
      <c r="K133" s="131">
        <f>CT132</f>
        <v>0.25215937633589869</v>
      </c>
      <c r="L133" s="131"/>
      <c r="M133" s="131">
        <f>CV132</f>
        <v>0.29997403727689359</v>
      </c>
      <c r="N133" s="131"/>
      <c r="O133" s="131">
        <f>CX132</f>
        <v>0.37159376335898708</v>
      </c>
      <c r="P133" s="131"/>
      <c r="Q133" s="122">
        <f>C133*G133+E133*K133+O133</f>
        <v>0.40436368540097445</v>
      </c>
      <c r="R133" s="122"/>
      <c r="S133" s="122">
        <f t="shared" si="1179"/>
        <v>0.59973562945862902</v>
      </c>
      <c r="T133" s="122"/>
      <c r="U133" s="122">
        <f t="shared" si="1180"/>
        <v>0.59973562945862902</v>
      </c>
      <c r="V133" s="122"/>
      <c r="W133" s="131">
        <f>CZ132</f>
        <v>0.34974037276893483</v>
      </c>
      <c r="X133" s="131"/>
      <c r="Y133" s="122">
        <f t="shared" si="1181"/>
        <v>0.38973712742854655</v>
      </c>
      <c r="Z133" s="122"/>
      <c r="AA133" s="122">
        <f t="shared" si="1182"/>
        <v>0.59621941647548971</v>
      </c>
      <c r="AB133" s="122"/>
      <c r="AC133" s="122">
        <f t="shared" si="1183"/>
        <v>0.59621941647548971</v>
      </c>
      <c r="AD133" s="122"/>
      <c r="AE133" s="131">
        <f>DB132</f>
        <v>-0.31760304725383315</v>
      </c>
      <c r="AF133" s="131"/>
      <c r="AG133" s="131">
        <f>DD132</f>
        <v>0.62868868956934054</v>
      </c>
      <c r="AH133" s="131"/>
      <c r="AI133" s="131">
        <f>DF132</f>
        <v>-0.21669733536327906</v>
      </c>
      <c r="AJ133" s="131"/>
      <c r="AK133" s="131">
        <f>DH132</f>
        <v>0.72844488241770999</v>
      </c>
      <c r="AL133" s="131"/>
      <c r="AM133" s="131">
        <f>DJ132</f>
        <v>-0.61142748883113274</v>
      </c>
      <c r="AN133" s="131"/>
      <c r="AO133" s="122">
        <f t="shared" si="1184"/>
        <v>-0.93110451113597681</v>
      </c>
      <c r="AP133" s="122"/>
      <c r="AQ133" s="122">
        <f t="shared" si="1185"/>
        <v>0.28270068687896932</v>
      </c>
      <c r="AR133" s="122"/>
      <c r="AS133" s="131">
        <f>DL132</f>
        <v>0.90151227240590315</v>
      </c>
      <c r="AT133" s="131"/>
      <c r="AU133" s="122">
        <f>U133*AG133+AC133*AK133+AS133</f>
        <v>1.712872262107936</v>
      </c>
      <c r="AV133" s="122"/>
      <c r="AW133" s="122">
        <f t="shared" si="1186"/>
        <v>0.84720845880163764</v>
      </c>
      <c r="AX133" s="122"/>
      <c r="AY133" s="122">
        <f t="shared" si="1187"/>
        <v>0.28270068687896932</v>
      </c>
      <c r="AZ133" s="122"/>
      <c r="BA133" s="122">
        <f>AW133</f>
        <v>0.84720845880163764</v>
      </c>
      <c r="BB133" s="122"/>
      <c r="BC133" s="120">
        <f>BC132</f>
        <v>0.01</v>
      </c>
      <c r="BD133" s="120"/>
      <c r="BE133" s="120">
        <f>BE132</f>
        <v>0.99</v>
      </c>
      <c r="BF133" s="120"/>
      <c r="BG133" s="136">
        <f>(1/2)*(AY133-BC133)^2</f>
        <v>3.7182832312130834E-2</v>
      </c>
      <c r="BH133" s="137"/>
      <c r="BI133" s="136">
        <f t="shared" si="1188"/>
        <v>1.0194712118901807E-2</v>
      </c>
      <c r="BJ133" s="137"/>
      <c r="BK133" s="136">
        <f t="shared" si="1189"/>
        <v>4.7377544431032641E-2</v>
      </c>
      <c r="BL133" s="137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15"/>
      <c r="CA133" s="15"/>
      <c r="CB133" s="15"/>
      <c r="CC133" s="15"/>
      <c r="CD133" s="15"/>
      <c r="CE133" s="15"/>
      <c r="CF133" s="15"/>
      <c r="CG133" s="15"/>
      <c r="CH133" s="15"/>
      <c r="CI133" s="15"/>
      <c r="CJ133" s="15"/>
      <c r="CK133" s="15"/>
      <c r="CL133" s="15"/>
      <c r="CM133" s="47"/>
      <c r="CN133" s="47"/>
      <c r="CO133" s="47"/>
      <c r="CP133" s="15"/>
      <c r="CQ133" s="15"/>
      <c r="CR133" s="15"/>
      <c r="CS133" s="15"/>
      <c r="CT133" s="15"/>
      <c r="CU133" s="15"/>
      <c r="CV133" s="15"/>
      <c r="CW133" s="15"/>
      <c r="CX133" s="15"/>
      <c r="CY133" s="15"/>
      <c r="CZ133" s="15"/>
      <c r="DA133" s="15"/>
      <c r="DB133" s="15"/>
      <c r="DC133" s="15"/>
      <c r="DD133" s="15"/>
      <c r="DE133" s="15"/>
      <c r="DF133" s="15"/>
      <c r="DG133" s="15"/>
      <c r="DH133" s="15"/>
      <c r="DI133" s="15"/>
      <c r="DJ133" s="15"/>
      <c r="DK133" s="15"/>
      <c r="DL133" s="15"/>
      <c r="DM133" s="15"/>
    </row>
    <row r="134" spans="1:117" s="13" customFormat="1" x14ac:dyDescent="0.35">
      <c r="A134" s="93"/>
      <c r="B134" s="14" t="s">
        <v>217</v>
      </c>
      <c r="BG134" s="143" t="str">
        <f>IF(BG133&lt;BG130,"OUI, ça a baissé","NON, ça n'a pas baissé")</f>
        <v>OUI, ça a baissé</v>
      </c>
      <c r="BH134" s="143"/>
      <c r="BI134" s="143" t="str">
        <f>IF(BI133&lt;BI130,"OUI, ça a baissé","NON, ça n'a pas baissé")</f>
        <v>OUI, ça a baissé</v>
      </c>
      <c r="BJ134" s="143"/>
      <c r="BK134" s="143" t="str">
        <f>IF(BK133&lt;BK130,"OUI, ça a baissé","NON, ça n'a pas baissé")</f>
        <v>OUI, ça a baissé</v>
      </c>
      <c r="BL134" s="143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5"/>
      <c r="CG134" s="15"/>
      <c r="CH134" s="15"/>
      <c r="CI134" s="15"/>
      <c r="CJ134" s="15"/>
      <c r="CK134" s="15"/>
      <c r="CL134" s="15"/>
      <c r="CM134" s="47"/>
      <c r="CN134" s="47"/>
      <c r="CO134" s="47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5"/>
      <c r="DA134" s="15"/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</row>
    <row r="135" spans="1:117" s="13" customFormat="1" ht="15" thickBot="1" x14ac:dyDescent="0.4"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5"/>
      <c r="BY135" s="15"/>
      <c r="BZ135" s="15"/>
      <c r="CA135" s="15"/>
      <c r="CB135" s="15"/>
      <c r="CC135" s="15"/>
      <c r="CD135" s="15"/>
      <c r="CE135" s="15"/>
      <c r="CF135" s="15"/>
      <c r="CG135" s="15"/>
      <c r="CH135" s="15"/>
      <c r="CI135" s="15"/>
      <c r="CJ135" s="15"/>
      <c r="CK135" s="15"/>
      <c r="CL135" s="15"/>
      <c r="CM135" s="47"/>
      <c r="CN135" s="47"/>
      <c r="CO135" s="47"/>
      <c r="CP135" s="15"/>
      <c r="CQ135" s="15"/>
      <c r="CR135" s="15"/>
      <c r="CS135" s="15"/>
      <c r="CT135" s="15"/>
      <c r="CU135" s="15"/>
      <c r="CV135" s="15"/>
      <c r="CW135" s="15"/>
      <c r="CX135" s="15"/>
      <c r="CY135" s="15"/>
      <c r="CZ135" s="15"/>
      <c r="DA135" s="15"/>
      <c r="DB135" s="15"/>
      <c r="DC135" s="15"/>
      <c r="DD135" s="15"/>
      <c r="DE135" s="15"/>
      <c r="DF135" s="15"/>
      <c r="DG135" s="15"/>
      <c r="DH135" s="15"/>
      <c r="DI135" s="15"/>
      <c r="DJ135" s="15"/>
      <c r="DK135" s="15"/>
      <c r="DL135" s="15"/>
      <c r="DM135" s="15"/>
    </row>
    <row r="136" spans="1:117" s="13" customFormat="1" ht="15" thickBot="1" x14ac:dyDescent="0.4">
      <c r="A136" s="93" t="s">
        <v>132</v>
      </c>
      <c r="B136" s="14" t="s">
        <v>213</v>
      </c>
      <c r="C136" s="120">
        <f>C133</f>
        <v>0.05</v>
      </c>
      <c r="D136" s="120"/>
      <c r="E136" s="120">
        <f>E133</f>
        <v>0.1</v>
      </c>
      <c r="F136" s="120"/>
      <c r="G136" s="121">
        <f>G133</f>
        <v>0.15107968816794939</v>
      </c>
      <c r="H136" s="121"/>
      <c r="I136" s="121">
        <f>I133</f>
        <v>0.19998701863844681</v>
      </c>
      <c r="J136" s="121"/>
      <c r="K136" s="121">
        <f>K133</f>
        <v>0.25215937633589869</v>
      </c>
      <c r="L136" s="121"/>
      <c r="M136" s="121">
        <f>M133</f>
        <v>0.29997403727689359</v>
      </c>
      <c r="N136" s="121"/>
      <c r="O136" s="121">
        <f>O133</f>
        <v>0.37159376335898708</v>
      </c>
      <c r="P136" s="121"/>
      <c r="Q136" s="122">
        <f>C136*G136+E136*K136+O136</f>
        <v>0.40436368540097445</v>
      </c>
      <c r="R136" s="122"/>
      <c r="S136" s="122">
        <f t="shared" ref="S136" si="1211">1/(1+EXP(-Q136))</f>
        <v>0.59973562945862902</v>
      </c>
      <c r="T136" s="122"/>
      <c r="U136" s="122">
        <f t="shared" ref="U136" si="1212">S136</f>
        <v>0.59973562945862902</v>
      </c>
      <c r="V136" s="122"/>
      <c r="W136" s="121">
        <f>W133</f>
        <v>0.34974037276893483</v>
      </c>
      <c r="X136" s="121"/>
      <c r="Y136" s="122">
        <f t="shared" ref="Y136" si="1213">C136*I136+E136*M136+W136</f>
        <v>0.38973712742854655</v>
      </c>
      <c r="Z136" s="122"/>
      <c r="AA136" s="122">
        <f t="shared" ref="AA136" si="1214">1/(1+EXP(-Y136))</f>
        <v>0.59621941647548971</v>
      </c>
      <c r="AB136" s="122"/>
      <c r="AC136" s="122">
        <f t="shared" ref="AC136" si="1215">AA136</f>
        <v>0.59621941647548971</v>
      </c>
      <c r="AD136" s="122"/>
      <c r="AE136" s="121">
        <f>AE133</f>
        <v>-0.31760304725383315</v>
      </c>
      <c r="AF136" s="121"/>
      <c r="AG136" s="121">
        <f>AG133</f>
        <v>0.62868868956934054</v>
      </c>
      <c r="AH136" s="121"/>
      <c r="AI136" s="121">
        <f>AI133</f>
        <v>-0.21669733536327906</v>
      </c>
      <c r="AJ136" s="121"/>
      <c r="AK136" s="121">
        <f>AK133</f>
        <v>0.72844488241770999</v>
      </c>
      <c r="AL136" s="121"/>
      <c r="AM136" s="121">
        <f>AM133</f>
        <v>-0.61142748883113274</v>
      </c>
      <c r="AN136" s="121"/>
      <c r="AO136" s="122">
        <f t="shared" ref="AO136" si="1216">U136*AE136+AC136*AI136+AM136</f>
        <v>-0.93110451113597681</v>
      </c>
      <c r="AP136" s="122"/>
      <c r="AQ136" s="122">
        <f t="shared" ref="AQ136" si="1217">1/(1+EXP(-AO136))</f>
        <v>0.28270068687896932</v>
      </c>
      <c r="AR136" s="122"/>
      <c r="AS136" s="121">
        <f>AS133</f>
        <v>0.90151227240590315</v>
      </c>
      <c r="AT136" s="121"/>
      <c r="AU136" s="122">
        <f>U136*AG136+AC136*AK136+AS136</f>
        <v>1.712872262107936</v>
      </c>
      <c r="AV136" s="122"/>
      <c r="AW136" s="122">
        <f t="shared" ref="AW136" si="1218">1/(1+EXP(-AU136))</f>
        <v>0.84720845880163764</v>
      </c>
      <c r="AX136" s="122"/>
      <c r="AY136" s="122">
        <f t="shared" ref="AY136" si="1219">AQ136</f>
        <v>0.28270068687896932</v>
      </c>
      <c r="AZ136" s="122"/>
      <c r="BA136" s="122">
        <f t="shared" ref="BA136" si="1220">AW136</f>
        <v>0.84720845880163764</v>
      </c>
      <c r="BB136" s="122"/>
      <c r="BC136" s="120">
        <f>BC133</f>
        <v>0.01</v>
      </c>
      <c r="BD136" s="120"/>
      <c r="BE136" s="120">
        <f>BE133</f>
        <v>0.99</v>
      </c>
      <c r="BF136" s="120"/>
      <c r="BG136" s="136">
        <f>(1/2)*(AY136-BC136)^2</f>
        <v>3.7182832312130834E-2</v>
      </c>
      <c r="BH136" s="137"/>
      <c r="BI136" s="136">
        <f t="shared" ref="BI136" si="1221">(1/2)*(BA136-BE136)^2</f>
        <v>1.0194712118901807E-2</v>
      </c>
      <c r="BJ136" s="137"/>
      <c r="BK136" s="136">
        <f t="shared" ref="BK136" si="1222">BG136+BI136</f>
        <v>4.7377544431032641E-2</v>
      </c>
      <c r="BL136" s="137"/>
      <c r="BN136" s="131">
        <f t="shared" ref="BN136" si="1223" xml:space="preserve"> ( ((AY136 - BC136)*(AY136)*(1-AY136)*AE136) + ((BA136 - BE136)*(BA136)*(1-BA136)*AG136) ) * ( ((U136)*(1-U136)) ) * ( C136 )</f>
        <v>-3.502797272331944E-4</v>
      </c>
      <c r="BO136" s="131"/>
      <c r="BP136" s="131">
        <f t="shared" ref="BP136" si="1224" xml:space="preserve"> ( ((AY136 - BC136)*(AY136)*(1-AY136)*AI136) + ((BA136 - BE136)*(BA136)*(1-BA136)*AK136) ) * ( ((AC136)*(1-AC136)) ) * ( C136 )</f>
        <v>-3.0631383959678652E-4</v>
      </c>
      <c r="BQ136" s="131"/>
      <c r="BR136" s="131">
        <f t="shared" ref="BR136" si="1225" xml:space="preserve"> ( ((AY136 - BC136)*(AY136)*(1-AY136)*AE136) + ((BA136 - BE136)*(BA136)*(1-BA136)*AG136) ) * ( ((U136)*(1-U136)) ) * ( E136 )</f>
        <v>-7.005594544663888E-4</v>
      </c>
      <c r="BS136" s="131"/>
      <c r="BT136" s="131">
        <f t="shared" ref="BT136" si="1226" xml:space="preserve"> ( ((AY136 - BC136)*(AY136)*(1-AY136)*AI136) + ((BA136 - BE136)*(BA136)*(1-BA136)*AK136) ) * ( ((AC136)*(1-AC136)) ) * ( E136 )</f>
        <v>-6.1262767919357305E-4</v>
      </c>
      <c r="BU136" s="131"/>
      <c r="BV136" s="131">
        <f t="shared" ref="BV136" si="1227" xml:space="preserve"> ( ((AY136 - BC136)*(AY136)*(1-AY136)*AE136) + ((BA136 - BE136)*(BA136)*(1-BA136)*AG136) ) * ( ((S136)*(1-S136)) )</f>
        <v>-7.0055945446638873E-3</v>
      </c>
      <c r="BW136" s="131"/>
      <c r="BX136" s="131">
        <f t="shared" ref="BX136" si="1228" xml:space="preserve"> ( ((AY136 - BC136)*(AY136)*(1-AY136)*AI136) + ((BA136 - BE136)*(BA136)*(1-BA136)*AK136) ) * ( ((AC136)*(1-AC136)) )</f>
        <v>-6.1262767919357305E-3</v>
      </c>
      <c r="BY136" s="131"/>
      <c r="BZ136" s="131">
        <f xml:space="preserve"> (AY136 - BC136) * (AY136 * (1 - AY136)) * U136</f>
        <v>3.3164492885427596E-2</v>
      </c>
      <c r="CA136" s="131"/>
      <c r="CB136" s="131">
        <f t="shared" ref="CB136" si="1229" xml:space="preserve"> (BA136 - BE136) * (BA136 * (1 - BA136)) * U136</f>
        <v>-1.1085414238522651E-2</v>
      </c>
      <c r="CC136" s="131"/>
      <c r="CD136" s="131">
        <f t="shared" ref="CD136" si="1230" xml:space="preserve"> (AY136 - BC136) * (AY136 * (1 - AY136)) * AC136</f>
        <v>3.2970051510369996E-2</v>
      </c>
      <c r="CE136" s="131"/>
      <c r="CF136" s="131">
        <f t="shared" ref="CF136" si="1231" xml:space="preserve"> (BA136 - BE136) * (BA136 * (1 - BA136)) * AC136</f>
        <v>-1.1020421138972844E-2</v>
      </c>
      <c r="CG136" s="131"/>
      <c r="CH136" s="131">
        <f xml:space="preserve"> (AY136 - BC136) * (AY136 * (1 - AY136))</f>
        <v>5.5298520308631006E-2</v>
      </c>
      <c r="CI136" s="131"/>
      <c r="CJ136" s="131">
        <f xml:space="preserve"> (BA136 - BE136) * (BA136 * (1 - BA136))</f>
        <v>-1.8483834699848104E-2</v>
      </c>
      <c r="CK136" s="131"/>
      <c r="CL136" s="15"/>
      <c r="CM136" s="47"/>
      <c r="CN136" s="47"/>
      <c r="CO136" s="47"/>
      <c r="CP136" s="15"/>
      <c r="CQ136" s="15"/>
      <c r="CR136" s="15"/>
      <c r="CS136" s="15"/>
      <c r="CT136" s="15"/>
      <c r="CU136" s="15"/>
      <c r="CV136" s="15"/>
      <c r="CW136" s="15"/>
      <c r="CX136" s="15"/>
      <c r="CY136" s="15"/>
      <c r="CZ136" s="15"/>
      <c r="DA136" s="15"/>
      <c r="DB136" s="15"/>
      <c r="DC136" s="15"/>
      <c r="DD136" s="15"/>
      <c r="DE136" s="15"/>
      <c r="DF136" s="15"/>
      <c r="DG136" s="15"/>
      <c r="DH136" s="15"/>
      <c r="DI136" s="15"/>
      <c r="DJ136" s="15"/>
      <c r="DK136" s="15"/>
      <c r="DL136" s="15"/>
      <c r="DM136" s="15"/>
    </row>
    <row r="137" spans="1:117" s="13" customFormat="1" x14ac:dyDescent="0.35">
      <c r="A137" s="93"/>
      <c r="B137" s="14" t="s">
        <v>215</v>
      </c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N137" s="132" t="str">
        <f>IF(BN136&lt;0.000001,"PROCHE DE 0","PAS PROCHE DE 0")</f>
        <v>PROCHE DE 0</v>
      </c>
      <c r="BO137" s="132"/>
      <c r="BP137" s="132" t="str">
        <f>IF(BP136&lt;0.000001,"PROCHE DE 0","PAS PROCHE DE 0")</f>
        <v>PROCHE DE 0</v>
      </c>
      <c r="BQ137" s="132"/>
      <c r="BR137" s="132" t="str">
        <f>IF(BR136&lt;0.000001,"PROCHE DE 0","PAS PROCHE DE 0")</f>
        <v>PROCHE DE 0</v>
      </c>
      <c r="BS137" s="132"/>
      <c r="BT137" s="132" t="str">
        <f>IF(BT136&lt;0.000001,"PROCHE DE 0","PAS PROCHE DE 0")</f>
        <v>PROCHE DE 0</v>
      </c>
      <c r="BU137" s="132"/>
      <c r="BV137" s="132" t="str">
        <f>IF(BV136&lt;0.000001,"PROCHE DE 0","PAS PROCHE DE 0")</f>
        <v>PROCHE DE 0</v>
      </c>
      <c r="BW137" s="132"/>
      <c r="BX137" s="132" t="str">
        <f>IF(BX136&lt;0.000001,"PROCHE DE 0","PAS PROCHE DE 0")</f>
        <v>PROCHE DE 0</v>
      </c>
      <c r="BY137" s="132"/>
      <c r="BZ137" s="132" t="str">
        <f>IF(BZ136&lt;0.000001,"PROCHE DE 0","PAS PROCHE DE 0")</f>
        <v>PAS PROCHE DE 0</v>
      </c>
      <c r="CA137" s="132"/>
      <c r="CB137" s="132" t="str">
        <f>IF(CB136&lt;0.000001,"PROCHE DE 0","PAS PROCHE DE 0")</f>
        <v>PROCHE DE 0</v>
      </c>
      <c r="CC137" s="132"/>
      <c r="CD137" s="132" t="str">
        <f>IF(CD136&lt;0.000001,"PROCHE DE 0","PAS PROCHE DE 0")</f>
        <v>PAS PROCHE DE 0</v>
      </c>
      <c r="CE137" s="132"/>
      <c r="CF137" s="132" t="str">
        <f>IF(CF136&lt;0.000001,"PROCHE DE 0","PAS PROCHE DE 0")</f>
        <v>PROCHE DE 0</v>
      </c>
      <c r="CG137" s="132"/>
      <c r="CH137" s="132" t="str">
        <f>IF(CH136&lt;0.000001,"PROCHE DE 0","PAS PROCHE DE 0")</f>
        <v>PAS PROCHE DE 0</v>
      </c>
      <c r="CI137" s="132"/>
      <c r="CJ137" s="132" t="str">
        <f>IF(CJ136&lt;0.000001,"PROCHE DE 0","PAS PROCHE DE 0")</f>
        <v>PROCHE DE 0</v>
      </c>
      <c r="CK137" s="132"/>
      <c r="CL137" s="15"/>
      <c r="CM137" s="47"/>
      <c r="CN137" s="47"/>
      <c r="CO137" s="47"/>
      <c r="CP137" s="15"/>
      <c r="CQ137" s="15"/>
      <c r="CR137" s="15"/>
      <c r="CS137" s="15"/>
      <c r="CT137" s="15"/>
      <c r="CU137" s="15"/>
      <c r="CV137" s="15"/>
      <c r="CW137" s="15"/>
      <c r="CX137" s="15"/>
      <c r="CY137" s="15"/>
      <c r="CZ137" s="15"/>
      <c r="DA137" s="15"/>
      <c r="DB137" s="15"/>
      <c r="DC137" s="15"/>
      <c r="DD137" s="15"/>
      <c r="DE137" s="15"/>
      <c r="DF137" s="15"/>
      <c r="DG137" s="15"/>
      <c r="DH137" s="15"/>
      <c r="DI137" s="15"/>
      <c r="DJ137" s="15"/>
      <c r="DK137" s="15"/>
      <c r="DL137" s="15"/>
      <c r="DM137" s="15"/>
    </row>
    <row r="138" spans="1:117" s="13" customFormat="1" ht="15" thickBot="1" x14ac:dyDescent="0.4">
      <c r="A138" s="93"/>
      <c r="B138" s="14" t="s">
        <v>214</v>
      </c>
      <c r="C138" s="120">
        <f>C136</f>
        <v>0.05</v>
      </c>
      <c r="D138" s="120"/>
      <c r="E138" s="120">
        <f>E136</f>
        <v>0.1</v>
      </c>
      <c r="F138" s="120"/>
      <c r="G138" s="121">
        <f>G136</f>
        <v>0.15107968816794939</v>
      </c>
      <c r="H138" s="121"/>
      <c r="I138" s="121">
        <f>I136</f>
        <v>0.19998701863844681</v>
      </c>
      <c r="J138" s="121"/>
      <c r="K138" s="121">
        <f>K136</f>
        <v>0.25215937633589869</v>
      </c>
      <c r="L138" s="121"/>
      <c r="M138" s="121">
        <f>M136</f>
        <v>0.29997403727689359</v>
      </c>
      <c r="N138" s="121"/>
      <c r="O138" s="121">
        <f>O136</f>
        <v>0.37159376335898708</v>
      </c>
      <c r="P138" s="121"/>
      <c r="Q138" s="122">
        <f>C138*G138+E138*K138+O138</f>
        <v>0.40436368540097445</v>
      </c>
      <c r="R138" s="122"/>
      <c r="S138" s="122">
        <f t="shared" ref="S138:S139" si="1232">1/(1+EXP(-Q138))</f>
        <v>0.59973562945862902</v>
      </c>
      <c r="T138" s="122"/>
      <c r="U138" s="122">
        <f t="shared" ref="U138:U139" si="1233">S138</f>
        <v>0.59973562945862902</v>
      </c>
      <c r="V138" s="122"/>
      <c r="W138" s="121">
        <f>W136</f>
        <v>0.34974037276893483</v>
      </c>
      <c r="X138" s="121"/>
      <c r="Y138" s="122">
        <f t="shared" ref="Y138:Y139" si="1234">C138*I138+E138*M138+W138</f>
        <v>0.38973712742854655</v>
      </c>
      <c r="Z138" s="122"/>
      <c r="AA138" s="122">
        <f t="shared" ref="AA138:AA139" si="1235">1/(1+EXP(-Y138))</f>
        <v>0.59621941647548971</v>
      </c>
      <c r="AB138" s="122"/>
      <c r="AC138" s="122">
        <f t="shared" ref="AC138:AC139" si="1236">AA138</f>
        <v>0.59621941647548971</v>
      </c>
      <c r="AD138" s="122"/>
      <c r="AE138" s="121">
        <f>AE136</f>
        <v>-0.31760304725383315</v>
      </c>
      <c r="AF138" s="121"/>
      <c r="AG138" s="121">
        <f>AG136</f>
        <v>0.62868868956934054</v>
      </c>
      <c r="AH138" s="121"/>
      <c r="AI138" s="121">
        <f>AI136</f>
        <v>-0.21669733536327906</v>
      </c>
      <c r="AJ138" s="121"/>
      <c r="AK138" s="121">
        <f>AK136</f>
        <v>0.72844488241770999</v>
      </c>
      <c r="AL138" s="121"/>
      <c r="AM138" s="121">
        <f>AM136</f>
        <v>-0.61142748883113274</v>
      </c>
      <c r="AN138" s="121"/>
      <c r="AO138" s="122">
        <f t="shared" ref="AO138:AO139" si="1237">U138*AE138+AC138*AI138+AM138</f>
        <v>-0.93110451113597681</v>
      </c>
      <c r="AP138" s="122"/>
      <c r="AQ138" s="122">
        <f t="shared" ref="AQ138:AQ139" si="1238">1/(1+EXP(-AO138))</f>
        <v>0.28270068687896932</v>
      </c>
      <c r="AR138" s="122"/>
      <c r="AS138" s="121">
        <f>AS136</f>
        <v>0.90151227240590315</v>
      </c>
      <c r="AT138" s="121"/>
      <c r="AU138" s="122">
        <f>U138*AG138+AC138*AK138+AS138</f>
        <v>1.712872262107936</v>
      </c>
      <c r="AV138" s="122"/>
      <c r="AW138" s="122">
        <f t="shared" ref="AW138:AW139" si="1239">1/(1+EXP(-AU138))</f>
        <v>0.84720845880163764</v>
      </c>
      <c r="AX138" s="122"/>
      <c r="AY138" s="122">
        <f t="shared" ref="AY138:AY139" si="1240">AQ138</f>
        <v>0.28270068687896932</v>
      </c>
      <c r="AZ138" s="122"/>
      <c r="BA138" s="122">
        <f>AW138</f>
        <v>0.84720845880163764</v>
      </c>
      <c r="BB138" s="122"/>
      <c r="BC138" s="120">
        <f>BC136</f>
        <v>0.01</v>
      </c>
      <c r="BD138" s="120"/>
      <c r="BE138" s="120">
        <f>BE136</f>
        <v>0.99</v>
      </c>
      <c r="BF138" s="120"/>
      <c r="BG138" s="122">
        <f>(1/2)*(AY138-BC138)^2</f>
        <v>3.7182832312130834E-2</v>
      </c>
      <c r="BH138" s="122"/>
      <c r="BI138" s="122">
        <f t="shared" ref="BI138:BI139" si="1241">(1/2)*(BA138-BE138)^2</f>
        <v>1.0194712118901807E-2</v>
      </c>
      <c r="BJ138" s="122"/>
      <c r="BK138" s="122">
        <f t="shared" ref="BK138:BK139" si="1242">BG138+BI138</f>
        <v>4.7377544431032641E-2</v>
      </c>
      <c r="BL138" s="122"/>
      <c r="BN138" s="142">
        <f t="shared" ref="BN138" si="1243" xml:space="preserve"> ( ((AY138 - BC138)*(AY138)*(1-AY138)*AE138) + ((BA138 - BE138)*(BA138)*(1-BA138)*AG138) ) * ( ((U138)*(1-U138)) ) * ( C138 )</f>
        <v>-3.502797272331944E-4</v>
      </c>
      <c r="BO138" s="142"/>
      <c r="BP138" s="142">
        <f t="shared" ref="BP138" si="1244" xml:space="preserve"> ( ((AY138 - BC138)*(AY138)*(1-AY138)*AI138) + ((BA138 - BE138)*(BA138)*(1-BA138)*AK138) ) * ( ((AC138)*(1-AC138)) ) * ( C138 )</f>
        <v>-3.0631383959678652E-4</v>
      </c>
      <c r="BQ138" s="142"/>
      <c r="BR138" s="142">
        <f t="shared" ref="BR138" si="1245" xml:space="preserve"> ( ((AY138 - BC138)*(AY138)*(1-AY138)*AE138) + ((BA138 - BE138)*(BA138)*(1-BA138)*AG138) ) * ( ((U138)*(1-U138)) ) * ( E138 )</f>
        <v>-7.005594544663888E-4</v>
      </c>
      <c r="BS138" s="142"/>
      <c r="BT138" s="142">
        <f t="shared" ref="BT138" si="1246" xml:space="preserve"> ( ((AY138 - BC138)*(AY138)*(1-AY138)*AI138) + ((BA138 - BE138)*(BA138)*(1-BA138)*AK138) ) * ( ((AC138)*(1-AC138)) ) * ( E138 )</f>
        <v>-6.1262767919357305E-4</v>
      </c>
      <c r="BU138" s="142"/>
      <c r="BV138" s="142">
        <f t="shared" ref="BV138" si="1247" xml:space="preserve"> ( ((AY138 - BC138)*(AY138)*(1-AY138)*AE138) + ((BA138 - BE138)*(BA138)*(1-BA138)*AG138) ) * ( ((S138)*(1-S138)) )</f>
        <v>-7.0055945446638873E-3</v>
      </c>
      <c r="BW138" s="142"/>
      <c r="BX138" s="142">
        <f t="shared" ref="BX138" si="1248" xml:space="preserve"> ( ((AY138 - BC138)*(AY138)*(1-AY138)*AI138) + ((BA138 - BE138)*(BA138)*(1-BA138)*AK138) ) * ( ((AC138)*(1-AC138)) )</f>
        <v>-6.1262767919357305E-3</v>
      </c>
      <c r="BY138" s="142"/>
      <c r="BZ138" s="142">
        <f xml:space="preserve"> (AY138 - BC138) * (AY138 * (1 - AY138)) * U138</f>
        <v>3.3164492885427596E-2</v>
      </c>
      <c r="CA138" s="142"/>
      <c r="CB138" s="142">
        <f t="shared" ref="CB138" si="1249" xml:space="preserve"> (BA138 - BE138) * (BA138 * (1 - BA138)) * U138</f>
        <v>-1.1085414238522651E-2</v>
      </c>
      <c r="CC138" s="142"/>
      <c r="CD138" s="142">
        <f t="shared" ref="CD138" si="1250" xml:space="preserve"> (AY138 - BC138) * (AY138 * (1 - AY138)) * AC138</f>
        <v>3.2970051510369996E-2</v>
      </c>
      <c r="CE138" s="142"/>
      <c r="CF138" s="142">
        <f t="shared" ref="CF138" si="1251" xml:space="preserve"> (BA138 - BE138) * (BA138 * (1 - BA138)) * AC138</f>
        <v>-1.1020421138972844E-2</v>
      </c>
      <c r="CG138" s="142"/>
      <c r="CH138" s="142">
        <f xml:space="preserve"> (AY138 - BC138) * (AY138 * (1 - AY138))</f>
        <v>5.5298520308631006E-2</v>
      </c>
      <c r="CI138" s="142"/>
      <c r="CJ138" s="142">
        <f xml:space="preserve"> (BA138 - BE138) * (BA138 * (1 - BA138))</f>
        <v>-1.8483834699848104E-2</v>
      </c>
      <c r="CK138" s="142"/>
      <c r="CL138" s="15"/>
      <c r="CM138" s="104">
        <f>CM132</f>
        <v>0.5</v>
      </c>
      <c r="CN138" s="104"/>
      <c r="CO138" s="47"/>
      <c r="CP138" s="131">
        <f t="shared" ref="CP138" si="1252">G138-CM138*BN138</f>
        <v>0.15125482803156598</v>
      </c>
      <c r="CQ138" s="131"/>
      <c r="CR138" s="131">
        <f t="shared" ref="CR138" si="1253">I138-CM138*BP138</f>
        <v>0.2001401755582452</v>
      </c>
      <c r="CS138" s="131"/>
      <c r="CT138" s="131">
        <f t="shared" ref="CT138" si="1254">K138-CM138*BR138</f>
        <v>0.25250965606313186</v>
      </c>
      <c r="CU138" s="131"/>
      <c r="CV138" s="131">
        <f t="shared" ref="CV138" si="1255">M138-CM138*BT138</f>
        <v>0.30028035111649037</v>
      </c>
      <c r="CW138" s="131"/>
      <c r="CX138" s="131">
        <f t="shared" ref="CX138" si="1256">O138-CM138*BV138</f>
        <v>0.37509656063131902</v>
      </c>
      <c r="CY138" s="131"/>
      <c r="CZ138" s="131">
        <f t="shared" ref="CZ138" si="1257">W138-CM138*BX138</f>
        <v>0.35280351116490272</v>
      </c>
      <c r="DA138" s="131"/>
      <c r="DB138" s="131">
        <f t="shared" ref="DB138" si="1258">AE138-CM138*BZ138</f>
        <v>-0.33418529369654693</v>
      </c>
      <c r="DC138" s="131"/>
      <c r="DD138" s="131">
        <f t="shared" ref="DD138" si="1259">AG138-CM138*CB138</f>
        <v>0.63423139668860185</v>
      </c>
      <c r="DE138" s="131"/>
      <c r="DF138" s="131">
        <f t="shared" ref="DF138" si="1260">AI138-CM138*CD138</f>
        <v>-0.23318236111846408</v>
      </c>
      <c r="DG138" s="131"/>
      <c r="DH138" s="131">
        <f t="shared" ref="DH138" si="1261">AK138-CM138*CF138</f>
        <v>0.73395509298719641</v>
      </c>
      <c r="DI138" s="131"/>
      <c r="DJ138" s="131">
        <f t="shared" ref="DJ138" si="1262">AM138-CM138*CH138</f>
        <v>-0.6390767489854482</v>
      </c>
      <c r="DK138" s="131"/>
      <c r="DL138" s="131">
        <f t="shared" ref="DL138" si="1263">AS138-CM138*CJ138</f>
        <v>0.91075418975582723</v>
      </c>
      <c r="DM138" s="131"/>
    </row>
    <row r="139" spans="1:117" s="13" customFormat="1" ht="15" thickBot="1" x14ac:dyDescent="0.4">
      <c r="A139" s="93"/>
      <c r="B139" s="14" t="s">
        <v>216</v>
      </c>
      <c r="C139" s="120">
        <f>C138</f>
        <v>0.05</v>
      </c>
      <c r="D139" s="120"/>
      <c r="E139" s="120">
        <f>E138</f>
        <v>0.1</v>
      </c>
      <c r="F139" s="120"/>
      <c r="G139" s="131">
        <f>CP138</f>
        <v>0.15125482803156598</v>
      </c>
      <c r="H139" s="131"/>
      <c r="I139" s="131">
        <f>CR138</f>
        <v>0.2001401755582452</v>
      </c>
      <c r="J139" s="131"/>
      <c r="K139" s="131">
        <f>CT138</f>
        <v>0.25250965606313186</v>
      </c>
      <c r="L139" s="131"/>
      <c r="M139" s="131">
        <f>CV138</f>
        <v>0.30028035111649037</v>
      </c>
      <c r="N139" s="131"/>
      <c r="O139" s="131">
        <f>CX138</f>
        <v>0.37509656063131902</v>
      </c>
      <c r="P139" s="131"/>
      <c r="Q139" s="122">
        <f>C139*G139+E139*K139+O139</f>
        <v>0.40791026763921051</v>
      </c>
      <c r="R139" s="122"/>
      <c r="S139" s="122">
        <f t="shared" si="1232"/>
        <v>0.60058669453896574</v>
      </c>
      <c r="T139" s="122"/>
      <c r="U139" s="122">
        <f t="shared" si="1233"/>
        <v>0.60058669453896574</v>
      </c>
      <c r="V139" s="122"/>
      <c r="W139" s="131">
        <f>CZ138</f>
        <v>0.35280351116490272</v>
      </c>
      <c r="X139" s="131"/>
      <c r="Y139" s="122">
        <f t="shared" si="1234"/>
        <v>0.39283855505446402</v>
      </c>
      <c r="Z139" s="122"/>
      <c r="AA139" s="122">
        <f t="shared" si="1235"/>
        <v>0.59696583647568435</v>
      </c>
      <c r="AB139" s="122"/>
      <c r="AC139" s="122">
        <f t="shared" si="1236"/>
        <v>0.59696583647568435</v>
      </c>
      <c r="AD139" s="122"/>
      <c r="AE139" s="131">
        <f>DB138</f>
        <v>-0.33418529369654693</v>
      </c>
      <c r="AF139" s="131"/>
      <c r="AG139" s="131">
        <f>DD138</f>
        <v>0.63423139668860185</v>
      </c>
      <c r="AH139" s="131"/>
      <c r="AI139" s="131">
        <f>DF138</f>
        <v>-0.23318236111846408</v>
      </c>
      <c r="AJ139" s="131"/>
      <c r="AK139" s="131">
        <f>DH138</f>
        <v>0.73395509298719641</v>
      </c>
      <c r="AL139" s="131"/>
      <c r="AM139" s="131">
        <f>DJ138</f>
        <v>-0.6390767489854482</v>
      </c>
      <c r="AN139" s="131"/>
      <c r="AO139" s="122">
        <f t="shared" si="1237"/>
        <v>-0.97898589314664974</v>
      </c>
      <c r="AP139" s="122"/>
      <c r="AQ139" s="122">
        <f t="shared" si="1238"/>
        <v>0.27309305096202013</v>
      </c>
      <c r="AR139" s="122"/>
      <c r="AS139" s="131">
        <f>DL138</f>
        <v>0.91075418975582723</v>
      </c>
      <c r="AT139" s="131"/>
      <c r="AU139" s="122">
        <f>U139*AG139+AC139*AK139+AS139</f>
        <v>1.7298112438865565</v>
      </c>
      <c r="AV139" s="122"/>
      <c r="AW139" s="122">
        <f t="shared" si="1239"/>
        <v>0.84938827468595302</v>
      </c>
      <c r="AX139" s="122"/>
      <c r="AY139" s="122">
        <f t="shared" si="1240"/>
        <v>0.27309305096202013</v>
      </c>
      <c r="AZ139" s="122"/>
      <c r="BA139" s="122">
        <f>AW139</f>
        <v>0.84938827468595302</v>
      </c>
      <c r="BB139" s="122"/>
      <c r="BC139" s="120">
        <f>BC138</f>
        <v>0.01</v>
      </c>
      <c r="BD139" s="120"/>
      <c r="BE139" s="120">
        <f>BE138</f>
        <v>0.99</v>
      </c>
      <c r="BF139" s="120"/>
      <c r="BG139" s="136">
        <f>(1/2)*(AY139-BC139)^2</f>
        <v>3.4608976732252057E-2</v>
      </c>
      <c r="BH139" s="137"/>
      <c r="BI139" s="136">
        <f t="shared" si="1241"/>
        <v>9.8858286478964996E-3</v>
      </c>
      <c r="BJ139" s="137"/>
      <c r="BK139" s="136">
        <f t="shared" si="1242"/>
        <v>4.4494805380148557E-2</v>
      </c>
      <c r="BL139" s="137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5"/>
      <c r="BY139" s="15"/>
      <c r="BZ139" s="15"/>
      <c r="CA139" s="15"/>
      <c r="CB139" s="15"/>
      <c r="CC139" s="15"/>
      <c r="CD139" s="15"/>
      <c r="CE139" s="15"/>
      <c r="CF139" s="15"/>
      <c r="CG139" s="15"/>
      <c r="CH139" s="15"/>
      <c r="CI139" s="15"/>
      <c r="CJ139" s="15"/>
      <c r="CK139" s="15"/>
      <c r="CL139" s="15"/>
      <c r="CM139" s="47"/>
      <c r="CN139" s="47"/>
      <c r="CO139" s="47"/>
      <c r="CP139" s="15"/>
      <c r="CQ139" s="15"/>
      <c r="CR139" s="15"/>
      <c r="CS139" s="15"/>
      <c r="CT139" s="15"/>
      <c r="CU139" s="15"/>
      <c r="CV139" s="15"/>
      <c r="CW139" s="15"/>
      <c r="CX139" s="15"/>
      <c r="CY139" s="15"/>
      <c r="CZ139" s="15"/>
      <c r="DA139" s="15"/>
      <c r="DB139" s="15"/>
      <c r="DC139" s="15"/>
      <c r="DD139" s="15"/>
      <c r="DE139" s="15"/>
      <c r="DF139" s="15"/>
      <c r="DG139" s="15"/>
      <c r="DH139" s="15"/>
      <c r="DI139" s="15"/>
      <c r="DJ139" s="15"/>
      <c r="DK139" s="15"/>
      <c r="DL139" s="15"/>
      <c r="DM139" s="15"/>
    </row>
    <row r="140" spans="1:117" s="13" customFormat="1" x14ac:dyDescent="0.35">
      <c r="A140" s="93"/>
      <c r="B140" s="14" t="s">
        <v>217</v>
      </c>
      <c r="BG140" s="143" t="str">
        <f>IF(BG139&lt;BG136,"OUI, ça a baissé","NON, ça n'a pas baissé")</f>
        <v>OUI, ça a baissé</v>
      </c>
      <c r="BH140" s="143"/>
      <c r="BI140" s="143" t="str">
        <f>IF(BI139&lt;BI136,"OUI, ça a baissé","NON, ça n'a pas baissé")</f>
        <v>OUI, ça a baissé</v>
      </c>
      <c r="BJ140" s="143"/>
      <c r="BK140" s="143" t="str">
        <f>IF(BK139&lt;BK136,"OUI, ça a baissé","NON, ça n'a pas baissé")</f>
        <v>OUI, ça a baissé</v>
      </c>
      <c r="BL140" s="143"/>
      <c r="BN140" s="15"/>
      <c r="BO140" s="15"/>
      <c r="BP140" s="15"/>
      <c r="BQ140" s="15"/>
      <c r="BR140" s="15"/>
      <c r="BS140" s="15"/>
      <c r="BT140" s="15"/>
      <c r="BU140" s="15"/>
      <c r="BV140" s="15"/>
      <c r="BW140" s="15"/>
      <c r="BX140" s="15"/>
      <c r="BY140" s="15"/>
      <c r="BZ140" s="15"/>
      <c r="CA140" s="15"/>
      <c r="CB140" s="15"/>
      <c r="CC140" s="15"/>
      <c r="CD140" s="15"/>
      <c r="CE140" s="15"/>
      <c r="CF140" s="15"/>
      <c r="CG140" s="15"/>
      <c r="CH140" s="15"/>
      <c r="CI140" s="15"/>
      <c r="CJ140" s="15"/>
      <c r="CK140" s="15"/>
      <c r="CL140" s="15"/>
      <c r="CM140" s="47"/>
      <c r="CN140" s="47"/>
      <c r="CO140" s="47"/>
      <c r="CP140" s="15"/>
      <c r="CQ140" s="15"/>
      <c r="CR140" s="15"/>
      <c r="CS140" s="15"/>
      <c r="CT140" s="15"/>
      <c r="CU140" s="15"/>
      <c r="CV140" s="15"/>
      <c r="CW140" s="15"/>
      <c r="CX140" s="15"/>
      <c r="CY140" s="15"/>
      <c r="CZ140" s="15"/>
      <c r="DA140" s="15"/>
      <c r="DB140" s="15"/>
      <c r="DC140" s="15"/>
      <c r="DD140" s="15"/>
      <c r="DE140" s="15"/>
      <c r="DF140" s="15"/>
      <c r="DG140" s="15"/>
      <c r="DH140" s="15"/>
      <c r="DI140" s="15"/>
      <c r="DJ140" s="15"/>
      <c r="DK140" s="15"/>
      <c r="DL140" s="15"/>
      <c r="DM140" s="15"/>
    </row>
    <row r="141" spans="1:117" s="13" customFormat="1" ht="15" thickBot="1" x14ac:dyDescent="0.4"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  <c r="BF141" s="15"/>
      <c r="BG141" s="15"/>
      <c r="BH141" s="15"/>
      <c r="BI141" s="15"/>
      <c r="BJ141" s="15"/>
      <c r="BK141" s="15"/>
      <c r="BL141" s="15"/>
      <c r="BN141" s="15"/>
      <c r="BO141" s="15"/>
      <c r="BP141" s="15"/>
      <c r="BQ141" s="15"/>
      <c r="BR141" s="15"/>
      <c r="BS141" s="15"/>
      <c r="BT141" s="15"/>
      <c r="BU141" s="15"/>
      <c r="BV141" s="15"/>
      <c r="BW141" s="15"/>
      <c r="BX141" s="15"/>
      <c r="BY141" s="15"/>
      <c r="BZ141" s="15"/>
      <c r="CA141" s="15"/>
      <c r="CB141" s="15"/>
      <c r="CC141" s="15"/>
      <c r="CD141" s="15"/>
      <c r="CE141" s="15"/>
      <c r="CF141" s="15"/>
      <c r="CG141" s="15"/>
      <c r="CH141" s="15"/>
      <c r="CI141" s="15"/>
      <c r="CJ141" s="15"/>
      <c r="CK141" s="15"/>
      <c r="CL141" s="15"/>
      <c r="CM141" s="47"/>
      <c r="CN141" s="47"/>
      <c r="CO141" s="47"/>
      <c r="CP141" s="15"/>
      <c r="CQ141" s="15"/>
      <c r="CR141" s="15"/>
      <c r="CS141" s="15"/>
      <c r="CT141" s="15"/>
      <c r="CU141" s="15"/>
      <c r="CV141" s="15"/>
      <c r="CW141" s="15"/>
      <c r="CX141" s="15"/>
      <c r="CY141" s="15"/>
      <c r="CZ141" s="15"/>
      <c r="DA141" s="15"/>
      <c r="DB141" s="15"/>
      <c r="DC141" s="15"/>
      <c r="DD141" s="15"/>
      <c r="DE141" s="15"/>
      <c r="DF141" s="15"/>
      <c r="DG141" s="15"/>
      <c r="DH141" s="15"/>
      <c r="DI141" s="15"/>
      <c r="DJ141" s="15"/>
      <c r="DK141" s="15"/>
      <c r="DL141" s="15"/>
      <c r="DM141" s="15"/>
    </row>
    <row r="142" spans="1:117" s="13" customFormat="1" ht="15" thickBot="1" x14ac:dyDescent="0.4">
      <c r="A142" s="93" t="s">
        <v>132</v>
      </c>
      <c r="B142" s="14" t="s">
        <v>213</v>
      </c>
      <c r="C142" s="120">
        <f>C139</f>
        <v>0.05</v>
      </c>
      <c r="D142" s="120"/>
      <c r="E142" s="120">
        <f>E139</f>
        <v>0.1</v>
      </c>
      <c r="F142" s="120"/>
      <c r="G142" s="121">
        <f>G139</f>
        <v>0.15125482803156598</v>
      </c>
      <c r="H142" s="121"/>
      <c r="I142" s="121">
        <f>I139</f>
        <v>0.2001401755582452</v>
      </c>
      <c r="J142" s="121"/>
      <c r="K142" s="121">
        <f>K139</f>
        <v>0.25250965606313186</v>
      </c>
      <c r="L142" s="121"/>
      <c r="M142" s="121">
        <f>M139</f>
        <v>0.30028035111649037</v>
      </c>
      <c r="N142" s="121"/>
      <c r="O142" s="121">
        <f>O139</f>
        <v>0.37509656063131902</v>
      </c>
      <c r="P142" s="121"/>
      <c r="Q142" s="122">
        <f>C142*G142+E142*K142+O142</f>
        <v>0.40791026763921051</v>
      </c>
      <c r="R142" s="122"/>
      <c r="S142" s="122">
        <f t="shared" ref="S142" si="1264">1/(1+EXP(-Q142))</f>
        <v>0.60058669453896574</v>
      </c>
      <c r="T142" s="122"/>
      <c r="U142" s="122">
        <f t="shared" ref="U142" si="1265">S142</f>
        <v>0.60058669453896574</v>
      </c>
      <c r="V142" s="122"/>
      <c r="W142" s="121">
        <f>W139</f>
        <v>0.35280351116490272</v>
      </c>
      <c r="X142" s="121"/>
      <c r="Y142" s="122">
        <f t="shared" ref="Y142" si="1266">C142*I142+E142*M142+W142</f>
        <v>0.39283855505446402</v>
      </c>
      <c r="Z142" s="122"/>
      <c r="AA142" s="122">
        <f t="shared" ref="AA142" si="1267">1/(1+EXP(-Y142))</f>
        <v>0.59696583647568435</v>
      </c>
      <c r="AB142" s="122"/>
      <c r="AC142" s="122">
        <f t="shared" ref="AC142" si="1268">AA142</f>
        <v>0.59696583647568435</v>
      </c>
      <c r="AD142" s="122"/>
      <c r="AE142" s="121">
        <f>AE139</f>
        <v>-0.33418529369654693</v>
      </c>
      <c r="AF142" s="121"/>
      <c r="AG142" s="121">
        <f>AG139</f>
        <v>0.63423139668860185</v>
      </c>
      <c r="AH142" s="121"/>
      <c r="AI142" s="121">
        <f>AI139</f>
        <v>-0.23318236111846408</v>
      </c>
      <c r="AJ142" s="121"/>
      <c r="AK142" s="121">
        <f>AK139</f>
        <v>0.73395509298719641</v>
      </c>
      <c r="AL142" s="121"/>
      <c r="AM142" s="121">
        <f>AM139</f>
        <v>-0.6390767489854482</v>
      </c>
      <c r="AN142" s="121"/>
      <c r="AO142" s="122">
        <f t="shared" ref="AO142" si="1269">U142*AE142+AC142*AI142+AM142</f>
        <v>-0.97898589314664974</v>
      </c>
      <c r="AP142" s="122"/>
      <c r="AQ142" s="122">
        <f t="shared" ref="AQ142" si="1270">1/(1+EXP(-AO142))</f>
        <v>0.27309305096202013</v>
      </c>
      <c r="AR142" s="122"/>
      <c r="AS142" s="121">
        <f>AS139</f>
        <v>0.91075418975582723</v>
      </c>
      <c r="AT142" s="121"/>
      <c r="AU142" s="122">
        <f>U142*AG142+AC142*AK142+AS142</f>
        <v>1.7298112438865565</v>
      </c>
      <c r="AV142" s="122"/>
      <c r="AW142" s="122">
        <f t="shared" ref="AW142" si="1271">1/(1+EXP(-AU142))</f>
        <v>0.84938827468595302</v>
      </c>
      <c r="AX142" s="122"/>
      <c r="AY142" s="122">
        <f t="shared" ref="AY142" si="1272">AQ142</f>
        <v>0.27309305096202013</v>
      </c>
      <c r="AZ142" s="122"/>
      <c r="BA142" s="122">
        <f t="shared" ref="BA142" si="1273">AW142</f>
        <v>0.84938827468595302</v>
      </c>
      <c r="BB142" s="122"/>
      <c r="BC142" s="120">
        <f>BC139</f>
        <v>0.01</v>
      </c>
      <c r="BD142" s="120"/>
      <c r="BE142" s="120">
        <f>BE139</f>
        <v>0.99</v>
      </c>
      <c r="BF142" s="120"/>
      <c r="BG142" s="136">
        <f>(1/2)*(AY142-BC142)^2</f>
        <v>3.4608976732252057E-2</v>
      </c>
      <c r="BH142" s="137"/>
      <c r="BI142" s="136">
        <f t="shared" ref="BI142" si="1274">(1/2)*(BA142-BE142)^2</f>
        <v>9.8858286478964996E-3</v>
      </c>
      <c r="BJ142" s="137"/>
      <c r="BK142" s="136">
        <f t="shared" ref="BK142" si="1275">BG142+BI142</f>
        <v>4.4494805380148557E-2</v>
      </c>
      <c r="BL142" s="137"/>
      <c r="BN142" s="131">
        <f t="shared" ref="BN142" si="1276" xml:space="preserve"> ( ((AY142 - BC142)*(AY142)*(1-AY142)*AE142) + ((BA142 - BE142)*(BA142)*(1-BA142)*AG142) ) * ( ((U142)*(1-U142)) ) * ( C142 )</f>
        <v>-3.4617775028906658E-4</v>
      </c>
      <c r="BO142" s="131"/>
      <c r="BP142" s="131">
        <f t="shared" ref="BP142" si="1277" xml:space="preserve"> ( ((AY142 - BC142)*(AY142)*(1-AY142)*AI142) + ((BA142 - BE142)*(BA142)*(1-BA142)*AK142) ) * ( ((AC142)*(1-AC142)) ) * ( C142 )</f>
        <v>-3.0533062978389868E-4</v>
      </c>
      <c r="BQ142" s="131"/>
      <c r="BR142" s="131">
        <f t="shared" ref="BR142" si="1278" xml:space="preserve"> ( ((AY142 - BC142)*(AY142)*(1-AY142)*AE142) + ((BA142 - BE142)*(BA142)*(1-BA142)*AG142) ) * ( ((U142)*(1-U142)) ) * ( E142 )</f>
        <v>-6.9235550057813317E-4</v>
      </c>
      <c r="BS142" s="131"/>
      <c r="BT142" s="131">
        <f t="shared" ref="BT142" si="1279" xml:space="preserve"> ( ((AY142 - BC142)*(AY142)*(1-AY142)*AI142) + ((BA142 - BE142)*(BA142)*(1-BA142)*AK142) ) * ( ((AC142)*(1-AC142)) ) * ( E142 )</f>
        <v>-6.1066125956779735E-4</v>
      </c>
      <c r="BU142" s="131"/>
      <c r="BV142" s="131">
        <f t="shared" ref="BV142" si="1280" xml:space="preserve"> ( ((AY142 - BC142)*(AY142)*(1-AY142)*AE142) + ((BA142 - BE142)*(BA142)*(1-BA142)*AG142) ) * ( ((S142)*(1-S142)) )</f>
        <v>-6.9235550057813317E-3</v>
      </c>
      <c r="BW142" s="131"/>
      <c r="BX142" s="131">
        <f t="shared" ref="BX142" si="1281" xml:space="preserve"> ( ((AY142 - BC142)*(AY142)*(1-AY142)*AI142) + ((BA142 - BE142)*(BA142)*(1-BA142)*AK142) ) * ( ((AC142)*(1-AC142)) )</f>
        <v>-6.1066125956779731E-3</v>
      </c>
      <c r="BY142" s="131"/>
      <c r="BZ142" s="131">
        <f xml:space="preserve"> (AY142 - BC142) * (AY142 * (1 - AY142)) * U142</f>
        <v>3.136711338633219E-2</v>
      </c>
      <c r="CA142" s="131"/>
      <c r="CB142" s="131">
        <f t="shared" ref="CB142" si="1282" xml:space="preserve"> (BA142 - BE142) * (BA142 * (1 - BA142)) * U142</f>
        <v>-1.0803445582841542E-2</v>
      </c>
      <c r="CC142" s="131"/>
      <c r="CD142" s="131">
        <f t="shared" ref="CD142" si="1283" xml:space="preserve"> (AY142 - BC142) * (AY142 * (1 - AY142)) * AC142</f>
        <v>3.1178005191862538E-2</v>
      </c>
      <c r="CE142" s="131"/>
      <c r="CF142" s="131">
        <f t="shared" ref="CF142" si="1284" xml:space="preserve"> (BA142 - BE142) * (BA142 * (1 - BA142)) * AC142</f>
        <v>-1.0738313032611002E-2</v>
      </c>
      <c r="CG142" s="131"/>
      <c r="CH142" s="131">
        <f xml:space="preserve"> (AY142 - BC142) * (AY142 * (1 - AY142))</f>
        <v>5.2227453041414511E-2</v>
      </c>
      <c r="CI142" s="131"/>
      <c r="CJ142" s="131">
        <f xml:space="preserve"> (BA142 - BE142) * (BA142 * (1 - BA142))</f>
        <v>-1.7988153385806685E-2</v>
      </c>
      <c r="CK142" s="131"/>
      <c r="CL142" s="15"/>
      <c r="CM142" s="47"/>
      <c r="CN142" s="47"/>
      <c r="CO142" s="47"/>
      <c r="CP142" s="15"/>
      <c r="CQ142" s="15"/>
      <c r="CR142" s="15"/>
      <c r="CS142" s="15"/>
      <c r="CT142" s="15"/>
      <c r="CU142" s="15"/>
      <c r="CV142" s="15"/>
      <c r="CW142" s="15"/>
      <c r="CX142" s="15"/>
      <c r="CY142" s="15"/>
      <c r="CZ142" s="15"/>
      <c r="DA142" s="15"/>
      <c r="DB142" s="15"/>
      <c r="DC142" s="15"/>
      <c r="DD142" s="15"/>
      <c r="DE142" s="15"/>
      <c r="DF142" s="15"/>
      <c r="DG142" s="15"/>
      <c r="DH142" s="15"/>
      <c r="DI142" s="15"/>
      <c r="DJ142" s="15"/>
      <c r="DK142" s="15"/>
      <c r="DL142" s="15"/>
      <c r="DM142" s="15"/>
    </row>
    <row r="143" spans="1:117" s="13" customFormat="1" x14ac:dyDescent="0.35">
      <c r="A143" s="93"/>
      <c r="B143" s="14" t="s">
        <v>215</v>
      </c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N143" s="132" t="str">
        <f>IF(BN142&lt;0.000001,"PROCHE DE 0","PAS PROCHE DE 0")</f>
        <v>PROCHE DE 0</v>
      </c>
      <c r="BO143" s="132"/>
      <c r="BP143" s="132" t="str">
        <f>IF(BP142&lt;0.000001,"PROCHE DE 0","PAS PROCHE DE 0")</f>
        <v>PROCHE DE 0</v>
      </c>
      <c r="BQ143" s="132"/>
      <c r="BR143" s="132" t="str">
        <f>IF(BR142&lt;0.000001,"PROCHE DE 0","PAS PROCHE DE 0")</f>
        <v>PROCHE DE 0</v>
      </c>
      <c r="BS143" s="132"/>
      <c r="BT143" s="132" t="str">
        <f>IF(BT142&lt;0.000001,"PROCHE DE 0","PAS PROCHE DE 0")</f>
        <v>PROCHE DE 0</v>
      </c>
      <c r="BU143" s="132"/>
      <c r="BV143" s="132" t="str">
        <f>IF(BV142&lt;0.000001,"PROCHE DE 0","PAS PROCHE DE 0")</f>
        <v>PROCHE DE 0</v>
      </c>
      <c r="BW143" s="132"/>
      <c r="BX143" s="132" t="str">
        <f>IF(BX142&lt;0.000001,"PROCHE DE 0","PAS PROCHE DE 0")</f>
        <v>PROCHE DE 0</v>
      </c>
      <c r="BY143" s="132"/>
      <c r="BZ143" s="132" t="str">
        <f>IF(BZ142&lt;0.000001,"PROCHE DE 0","PAS PROCHE DE 0")</f>
        <v>PAS PROCHE DE 0</v>
      </c>
      <c r="CA143" s="132"/>
      <c r="CB143" s="132" t="str">
        <f>IF(CB142&lt;0.000001,"PROCHE DE 0","PAS PROCHE DE 0")</f>
        <v>PROCHE DE 0</v>
      </c>
      <c r="CC143" s="132"/>
      <c r="CD143" s="132" t="str">
        <f>IF(CD142&lt;0.000001,"PROCHE DE 0","PAS PROCHE DE 0")</f>
        <v>PAS PROCHE DE 0</v>
      </c>
      <c r="CE143" s="132"/>
      <c r="CF143" s="132" t="str">
        <f>IF(CF142&lt;0.000001,"PROCHE DE 0","PAS PROCHE DE 0")</f>
        <v>PROCHE DE 0</v>
      </c>
      <c r="CG143" s="132"/>
      <c r="CH143" s="132" t="str">
        <f>IF(CH142&lt;0.000001,"PROCHE DE 0","PAS PROCHE DE 0")</f>
        <v>PAS PROCHE DE 0</v>
      </c>
      <c r="CI143" s="132"/>
      <c r="CJ143" s="132" t="str">
        <f>IF(CJ142&lt;0.000001,"PROCHE DE 0","PAS PROCHE DE 0")</f>
        <v>PROCHE DE 0</v>
      </c>
      <c r="CK143" s="132"/>
      <c r="CL143" s="15"/>
      <c r="CM143" s="47"/>
      <c r="CN143" s="47"/>
      <c r="CO143" s="47"/>
      <c r="CP143" s="15"/>
      <c r="CQ143" s="15"/>
      <c r="CR143" s="15"/>
      <c r="CS143" s="15"/>
      <c r="CT143" s="15"/>
      <c r="CU143" s="15"/>
      <c r="CV143" s="15"/>
      <c r="CW143" s="15"/>
      <c r="CX143" s="15"/>
      <c r="CY143" s="15"/>
      <c r="CZ143" s="15"/>
      <c r="DA143" s="15"/>
      <c r="DB143" s="15"/>
      <c r="DC143" s="15"/>
      <c r="DD143" s="15"/>
      <c r="DE143" s="15"/>
      <c r="DF143" s="15"/>
      <c r="DG143" s="15"/>
      <c r="DH143" s="15"/>
      <c r="DI143" s="15"/>
      <c r="DJ143" s="15"/>
      <c r="DK143" s="15"/>
      <c r="DL143" s="15"/>
      <c r="DM143" s="15"/>
    </row>
    <row r="144" spans="1:117" s="13" customFormat="1" ht="15" thickBot="1" x14ac:dyDescent="0.4">
      <c r="A144" s="93"/>
      <c r="B144" s="14" t="s">
        <v>214</v>
      </c>
      <c r="C144" s="120">
        <f>C142</f>
        <v>0.05</v>
      </c>
      <c r="D144" s="120"/>
      <c r="E144" s="120">
        <f>E142</f>
        <v>0.1</v>
      </c>
      <c r="F144" s="120"/>
      <c r="G144" s="121">
        <f>G142</f>
        <v>0.15125482803156598</v>
      </c>
      <c r="H144" s="121"/>
      <c r="I144" s="121">
        <f>I142</f>
        <v>0.2001401755582452</v>
      </c>
      <c r="J144" s="121"/>
      <c r="K144" s="121">
        <f>K142</f>
        <v>0.25250965606313186</v>
      </c>
      <c r="L144" s="121"/>
      <c r="M144" s="121">
        <f>M142</f>
        <v>0.30028035111649037</v>
      </c>
      <c r="N144" s="121"/>
      <c r="O144" s="121">
        <f>O142</f>
        <v>0.37509656063131902</v>
      </c>
      <c r="P144" s="121"/>
      <c r="Q144" s="122">
        <f>C144*G144+E144*K144+O144</f>
        <v>0.40791026763921051</v>
      </c>
      <c r="R144" s="122"/>
      <c r="S144" s="122">
        <f t="shared" ref="S144:S145" si="1285">1/(1+EXP(-Q144))</f>
        <v>0.60058669453896574</v>
      </c>
      <c r="T144" s="122"/>
      <c r="U144" s="122">
        <f t="shared" ref="U144:U145" si="1286">S144</f>
        <v>0.60058669453896574</v>
      </c>
      <c r="V144" s="122"/>
      <c r="W144" s="121">
        <f>W142</f>
        <v>0.35280351116490272</v>
      </c>
      <c r="X144" s="121"/>
      <c r="Y144" s="122">
        <f t="shared" ref="Y144:Y145" si="1287">C144*I144+E144*M144+W144</f>
        <v>0.39283855505446402</v>
      </c>
      <c r="Z144" s="122"/>
      <c r="AA144" s="122">
        <f t="shared" ref="AA144:AA145" si="1288">1/(1+EXP(-Y144))</f>
        <v>0.59696583647568435</v>
      </c>
      <c r="AB144" s="122"/>
      <c r="AC144" s="122">
        <f t="shared" ref="AC144:AC145" si="1289">AA144</f>
        <v>0.59696583647568435</v>
      </c>
      <c r="AD144" s="122"/>
      <c r="AE144" s="121">
        <f>AE142</f>
        <v>-0.33418529369654693</v>
      </c>
      <c r="AF144" s="121"/>
      <c r="AG144" s="121">
        <f>AG142</f>
        <v>0.63423139668860185</v>
      </c>
      <c r="AH144" s="121"/>
      <c r="AI144" s="121">
        <f>AI142</f>
        <v>-0.23318236111846408</v>
      </c>
      <c r="AJ144" s="121"/>
      <c r="AK144" s="121">
        <f>AK142</f>
        <v>0.73395509298719641</v>
      </c>
      <c r="AL144" s="121"/>
      <c r="AM144" s="121">
        <f>AM142</f>
        <v>-0.6390767489854482</v>
      </c>
      <c r="AN144" s="121"/>
      <c r="AO144" s="122">
        <f t="shared" ref="AO144:AO145" si="1290">U144*AE144+AC144*AI144+AM144</f>
        <v>-0.97898589314664974</v>
      </c>
      <c r="AP144" s="122"/>
      <c r="AQ144" s="122">
        <f t="shared" ref="AQ144:AQ145" si="1291">1/(1+EXP(-AO144))</f>
        <v>0.27309305096202013</v>
      </c>
      <c r="AR144" s="122"/>
      <c r="AS144" s="121">
        <f>AS142</f>
        <v>0.91075418975582723</v>
      </c>
      <c r="AT144" s="121"/>
      <c r="AU144" s="122">
        <f>U144*AG144+AC144*AK144+AS144</f>
        <v>1.7298112438865565</v>
      </c>
      <c r="AV144" s="122"/>
      <c r="AW144" s="122">
        <f t="shared" ref="AW144:AW145" si="1292">1/(1+EXP(-AU144))</f>
        <v>0.84938827468595302</v>
      </c>
      <c r="AX144" s="122"/>
      <c r="AY144" s="122">
        <f t="shared" ref="AY144:AY145" si="1293">AQ144</f>
        <v>0.27309305096202013</v>
      </c>
      <c r="AZ144" s="122"/>
      <c r="BA144" s="122">
        <f>AW144</f>
        <v>0.84938827468595302</v>
      </c>
      <c r="BB144" s="122"/>
      <c r="BC144" s="120">
        <f>BC142</f>
        <v>0.01</v>
      </c>
      <c r="BD144" s="120"/>
      <c r="BE144" s="120">
        <f>BE142</f>
        <v>0.99</v>
      </c>
      <c r="BF144" s="120"/>
      <c r="BG144" s="122">
        <f>(1/2)*(AY144-BC144)^2</f>
        <v>3.4608976732252057E-2</v>
      </c>
      <c r="BH144" s="122"/>
      <c r="BI144" s="122">
        <f t="shared" ref="BI144:BI145" si="1294">(1/2)*(BA144-BE144)^2</f>
        <v>9.8858286478964996E-3</v>
      </c>
      <c r="BJ144" s="122"/>
      <c r="BK144" s="122">
        <f t="shared" ref="BK144:BK145" si="1295">BG144+BI144</f>
        <v>4.4494805380148557E-2</v>
      </c>
      <c r="BL144" s="122"/>
      <c r="BN144" s="142">
        <f t="shared" ref="BN144" si="1296" xml:space="preserve"> ( ((AY144 - BC144)*(AY144)*(1-AY144)*AE144) + ((BA144 - BE144)*(BA144)*(1-BA144)*AG144) ) * ( ((U144)*(1-U144)) ) * ( C144 )</f>
        <v>-3.4617775028906658E-4</v>
      </c>
      <c r="BO144" s="142"/>
      <c r="BP144" s="142">
        <f t="shared" ref="BP144" si="1297" xml:space="preserve"> ( ((AY144 - BC144)*(AY144)*(1-AY144)*AI144) + ((BA144 - BE144)*(BA144)*(1-BA144)*AK144) ) * ( ((AC144)*(1-AC144)) ) * ( C144 )</f>
        <v>-3.0533062978389868E-4</v>
      </c>
      <c r="BQ144" s="142"/>
      <c r="BR144" s="142">
        <f t="shared" ref="BR144" si="1298" xml:space="preserve"> ( ((AY144 - BC144)*(AY144)*(1-AY144)*AE144) + ((BA144 - BE144)*(BA144)*(1-BA144)*AG144) ) * ( ((U144)*(1-U144)) ) * ( E144 )</f>
        <v>-6.9235550057813317E-4</v>
      </c>
      <c r="BS144" s="142"/>
      <c r="BT144" s="142">
        <f t="shared" ref="BT144" si="1299" xml:space="preserve"> ( ((AY144 - BC144)*(AY144)*(1-AY144)*AI144) + ((BA144 - BE144)*(BA144)*(1-BA144)*AK144) ) * ( ((AC144)*(1-AC144)) ) * ( E144 )</f>
        <v>-6.1066125956779735E-4</v>
      </c>
      <c r="BU144" s="142"/>
      <c r="BV144" s="142">
        <f t="shared" ref="BV144" si="1300" xml:space="preserve"> ( ((AY144 - BC144)*(AY144)*(1-AY144)*AE144) + ((BA144 - BE144)*(BA144)*(1-BA144)*AG144) ) * ( ((S144)*(1-S144)) )</f>
        <v>-6.9235550057813317E-3</v>
      </c>
      <c r="BW144" s="142"/>
      <c r="BX144" s="142">
        <f t="shared" ref="BX144" si="1301" xml:space="preserve"> ( ((AY144 - BC144)*(AY144)*(1-AY144)*AI144) + ((BA144 - BE144)*(BA144)*(1-BA144)*AK144) ) * ( ((AC144)*(1-AC144)) )</f>
        <v>-6.1066125956779731E-3</v>
      </c>
      <c r="BY144" s="142"/>
      <c r="BZ144" s="142">
        <f xml:space="preserve"> (AY144 - BC144) * (AY144 * (1 - AY144)) * U144</f>
        <v>3.136711338633219E-2</v>
      </c>
      <c r="CA144" s="142"/>
      <c r="CB144" s="142">
        <f t="shared" ref="CB144" si="1302" xml:space="preserve"> (BA144 - BE144) * (BA144 * (1 - BA144)) * U144</f>
        <v>-1.0803445582841542E-2</v>
      </c>
      <c r="CC144" s="142"/>
      <c r="CD144" s="142">
        <f t="shared" ref="CD144" si="1303" xml:space="preserve"> (AY144 - BC144) * (AY144 * (1 - AY144)) * AC144</f>
        <v>3.1178005191862538E-2</v>
      </c>
      <c r="CE144" s="142"/>
      <c r="CF144" s="142">
        <f t="shared" ref="CF144" si="1304" xml:space="preserve"> (BA144 - BE144) * (BA144 * (1 - BA144)) * AC144</f>
        <v>-1.0738313032611002E-2</v>
      </c>
      <c r="CG144" s="142"/>
      <c r="CH144" s="142">
        <f xml:space="preserve"> (AY144 - BC144) * (AY144 * (1 - AY144))</f>
        <v>5.2227453041414511E-2</v>
      </c>
      <c r="CI144" s="142"/>
      <c r="CJ144" s="142">
        <f xml:space="preserve"> (BA144 - BE144) * (BA144 * (1 - BA144))</f>
        <v>-1.7988153385806685E-2</v>
      </c>
      <c r="CK144" s="142"/>
      <c r="CL144" s="15"/>
      <c r="CM144" s="104">
        <f>CM138</f>
        <v>0.5</v>
      </c>
      <c r="CN144" s="104"/>
      <c r="CO144" s="47"/>
      <c r="CP144" s="131">
        <f t="shared" ref="CP144" si="1305">G144-CM144*BN144</f>
        <v>0.15142791690671051</v>
      </c>
      <c r="CQ144" s="131"/>
      <c r="CR144" s="131">
        <f t="shared" ref="CR144" si="1306">I144-CM144*BP144</f>
        <v>0.20029284087313715</v>
      </c>
      <c r="CS144" s="131"/>
      <c r="CT144" s="131">
        <f t="shared" ref="CT144" si="1307">K144-CM144*BR144</f>
        <v>0.25285583381342092</v>
      </c>
      <c r="CU144" s="131"/>
      <c r="CV144" s="131">
        <f t="shared" ref="CV144" si="1308">M144-CM144*BT144</f>
        <v>0.30058568174627426</v>
      </c>
      <c r="CW144" s="131"/>
      <c r="CX144" s="131">
        <f t="shared" ref="CX144" si="1309">O144-CM144*BV144</f>
        <v>0.37855833813420969</v>
      </c>
      <c r="CY144" s="131"/>
      <c r="CZ144" s="131">
        <f t="shared" ref="CZ144" si="1310">W144-CM144*BX144</f>
        <v>0.35585681746274173</v>
      </c>
      <c r="DA144" s="131"/>
      <c r="DB144" s="131">
        <f t="shared" ref="DB144" si="1311">AE144-CM144*BZ144</f>
        <v>-0.34986885038971305</v>
      </c>
      <c r="DC144" s="131"/>
      <c r="DD144" s="131">
        <f t="shared" ref="DD144" si="1312">AG144-CM144*CB144</f>
        <v>0.63963311948002266</v>
      </c>
      <c r="DE144" s="131"/>
      <c r="DF144" s="131">
        <f t="shared" ref="DF144" si="1313">AI144-CM144*CD144</f>
        <v>-0.24877136371439534</v>
      </c>
      <c r="DG144" s="131"/>
      <c r="DH144" s="131">
        <f t="shared" ref="DH144" si="1314">AK144-CM144*CF144</f>
        <v>0.73932424950350195</v>
      </c>
      <c r="DI144" s="131"/>
      <c r="DJ144" s="131">
        <f t="shared" ref="DJ144" si="1315">AM144-CM144*CH144</f>
        <v>-0.6651904755061554</v>
      </c>
      <c r="DK144" s="131"/>
      <c r="DL144" s="131">
        <f t="shared" ref="DL144" si="1316">AS144-CM144*CJ144</f>
        <v>0.91974826644873053</v>
      </c>
      <c r="DM144" s="131"/>
    </row>
    <row r="145" spans="1:117" s="13" customFormat="1" ht="15" thickBot="1" x14ac:dyDescent="0.4">
      <c r="A145" s="93"/>
      <c r="B145" s="14" t="s">
        <v>216</v>
      </c>
      <c r="C145" s="120">
        <f>C144</f>
        <v>0.05</v>
      </c>
      <c r="D145" s="120"/>
      <c r="E145" s="120">
        <f>E144</f>
        <v>0.1</v>
      </c>
      <c r="F145" s="120"/>
      <c r="G145" s="131">
        <f>CP144</f>
        <v>0.15142791690671051</v>
      </c>
      <c r="H145" s="131"/>
      <c r="I145" s="131">
        <f>CR144</f>
        <v>0.20029284087313715</v>
      </c>
      <c r="J145" s="131"/>
      <c r="K145" s="131">
        <f>CT144</f>
        <v>0.25285583381342092</v>
      </c>
      <c r="L145" s="131"/>
      <c r="M145" s="131">
        <f>CV144</f>
        <v>0.30058568174627426</v>
      </c>
      <c r="N145" s="131"/>
      <c r="O145" s="131">
        <f>CX144</f>
        <v>0.37855833813420969</v>
      </c>
      <c r="P145" s="131"/>
      <c r="Q145" s="122">
        <f>C145*G145+E145*K145+O145</f>
        <v>0.41141531736088732</v>
      </c>
      <c r="R145" s="122"/>
      <c r="S145" s="122">
        <f t="shared" si="1285"/>
        <v>0.60142719679787271</v>
      </c>
      <c r="T145" s="122"/>
      <c r="U145" s="122">
        <f t="shared" si="1286"/>
        <v>0.60142719679787271</v>
      </c>
      <c r="V145" s="122"/>
      <c r="W145" s="131">
        <f>CZ144</f>
        <v>0.35585681746274173</v>
      </c>
      <c r="X145" s="131"/>
      <c r="Y145" s="122">
        <f t="shared" si="1287"/>
        <v>0.39593002768102603</v>
      </c>
      <c r="Z145" s="122"/>
      <c r="AA145" s="122">
        <f t="shared" si="1288"/>
        <v>0.59770941395982768</v>
      </c>
      <c r="AB145" s="122"/>
      <c r="AC145" s="122">
        <f t="shared" si="1289"/>
        <v>0.59770941395982768</v>
      </c>
      <c r="AD145" s="122"/>
      <c r="AE145" s="131">
        <f>DB144</f>
        <v>-0.34986885038971305</v>
      </c>
      <c r="AF145" s="131"/>
      <c r="AG145" s="131">
        <f>DD144</f>
        <v>0.63963311948002266</v>
      </c>
      <c r="AH145" s="131"/>
      <c r="AI145" s="131">
        <f>DF144</f>
        <v>-0.24877136371439534</v>
      </c>
      <c r="AJ145" s="131"/>
      <c r="AK145" s="131">
        <f>DH144</f>
        <v>0.73932424950350195</v>
      </c>
      <c r="AL145" s="131"/>
      <c r="AM145" s="131">
        <f>DJ144</f>
        <v>-0.6651904755061554</v>
      </c>
      <c r="AN145" s="131"/>
      <c r="AO145" s="122">
        <f t="shared" si="1290"/>
        <v>-1.0243041034586531</v>
      </c>
      <c r="AP145" s="122"/>
      <c r="AQ145" s="122">
        <f t="shared" si="1291"/>
        <v>0.26418986169107633</v>
      </c>
      <c r="AR145" s="122"/>
      <c r="AS145" s="131">
        <f>DL144</f>
        <v>0.91974826644873053</v>
      </c>
      <c r="AT145" s="131"/>
      <c r="AU145" s="122">
        <f>U145*AG145+AC145*AK145+AS145</f>
        <v>1.746342084373707</v>
      </c>
      <c r="AV145" s="122"/>
      <c r="AW145" s="122">
        <f t="shared" si="1292"/>
        <v>0.85149083768053968</v>
      </c>
      <c r="AX145" s="122"/>
      <c r="AY145" s="122">
        <f t="shared" si="1293"/>
        <v>0.26418986169107633</v>
      </c>
      <c r="AZ145" s="122"/>
      <c r="BA145" s="122">
        <f>AW145</f>
        <v>0.85149083768053968</v>
      </c>
      <c r="BB145" s="122"/>
      <c r="BC145" s="120">
        <f>BC144</f>
        <v>0.01</v>
      </c>
      <c r="BD145" s="120"/>
      <c r="BE145" s="120">
        <f>BE144</f>
        <v>0.99</v>
      </c>
      <c r="BF145" s="120"/>
      <c r="BG145" s="136">
        <f>(1/2)*(AY145-BC145)^2</f>
        <v>3.2306242893264253E-2</v>
      </c>
      <c r="BH145" s="137"/>
      <c r="BI145" s="136">
        <f t="shared" si="1294"/>
        <v>9.5923940232193021E-3</v>
      </c>
      <c r="BJ145" s="137"/>
      <c r="BK145" s="136">
        <f t="shared" si="1295"/>
        <v>4.1898636916483559E-2</v>
      </c>
      <c r="BL145" s="137"/>
      <c r="BN145" s="15"/>
      <c r="BO145" s="15"/>
      <c r="BP145" s="15"/>
      <c r="BQ145" s="15"/>
      <c r="BR145" s="15"/>
      <c r="BS145" s="15"/>
      <c r="BT145" s="15"/>
      <c r="BU145" s="15"/>
      <c r="BV145" s="15"/>
      <c r="BW145" s="15"/>
      <c r="BX145" s="15"/>
      <c r="BY145" s="15"/>
      <c r="BZ145" s="15"/>
      <c r="CA145" s="15"/>
      <c r="CB145" s="15"/>
      <c r="CC145" s="15"/>
      <c r="CD145" s="15"/>
      <c r="CE145" s="15"/>
      <c r="CF145" s="15"/>
      <c r="CG145" s="15"/>
      <c r="CH145" s="15"/>
      <c r="CI145" s="15"/>
      <c r="CJ145" s="15"/>
      <c r="CK145" s="15"/>
      <c r="CL145" s="15"/>
      <c r="CM145" s="47"/>
      <c r="CN145" s="47"/>
      <c r="CO145" s="47"/>
      <c r="CP145" s="15"/>
      <c r="CQ145" s="15"/>
      <c r="CR145" s="15"/>
      <c r="CS145" s="15"/>
      <c r="CT145" s="15"/>
      <c r="CU145" s="15"/>
      <c r="CV145" s="15"/>
      <c r="CW145" s="15"/>
      <c r="CX145" s="15"/>
      <c r="CY145" s="15"/>
      <c r="CZ145" s="15"/>
      <c r="DA145" s="15"/>
      <c r="DB145" s="15"/>
      <c r="DC145" s="15"/>
      <c r="DD145" s="15"/>
      <c r="DE145" s="15"/>
      <c r="DF145" s="15"/>
      <c r="DG145" s="15"/>
      <c r="DH145" s="15"/>
      <c r="DI145" s="15"/>
      <c r="DJ145" s="15"/>
      <c r="DK145" s="15"/>
      <c r="DL145" s="15"/>
      <c r="DM145" s="15"/>
    </row>
    <row r="146" spans="1:117" s="13" customFormat="1" x14ac:dyDescent="0.35">
      <c r="A146" s="93"/>
      <c r="B146" s="14" t="s">
        <v>217</v>
      </c>
      <c r="BG146" s="143" t="str">
        <f>IF(BG145&lt;BG142,"OUI, ça a baissé","NON, ça n'a pas baissé")</f>
        <v>OUI, ça a baissé</v>
      </c>
      <c r="BH146" s="143"/>
      <c r="BI146" s="143" t="str">
        <f>IF(BI145&lt;BI142,"OUI, ça a baissé","NON, ça n'a pas baissé")</f>
        <v>OUI, ça a baissé</v>
      </c>
      <c r="BJ146" s="143"/>
      <c r="BK146" s="143" t="str">
        <f>IF(BK145&lt;BK142,"OUI, ça a baissé","NON, ça n'a pas baissé")</f>
        <v>OUI, ça a baissé</v>
      </c>
      <c r="BL146" s="143"/>
      <c r="BN146" s="15"/>
      <c r="BO146" s="15"/>
      <c r="BP146" s="15"/>
      <c r="BQ146" s="15"/>
      <c r="BR146" s="15"/>
      <c r="BS146" s="15"/>
      <c r="BT146" s="15"/>
      <c r="BU146" s="15"/>
      <c r="BV146" s="15"/>
      <c r="BW146" s="15"/>
      <c r="BX146" s="15"/>
      <c r="BY146" s="15"/>
      <c r="BZ146" s="15"/>
      <c r="CA146" s="15"/>
      <c r="CB146" s="15"/>
      <c r="CC146" s="15"/>
      <c r="CD146" s="15"/>
      <c r="CE146" s="15"/>
      <c r="CF146" s="15"/>
      <c r="CG146" s="15"/>
      <c r="CH146" s="15"/>
      <c r="CI146" s="15"/>
      <c r="CJ146" s="15"/>
      <c r="CK146" s="15"/>
      <c r="CL146" s="15"/>
      <c r="CM146" s="47"/>
      <c r="CN146" s="47"/>
      <c r="CO146" s="47"/>
      <c r="CP146" s="15"/>
      <c r="CQ146" s="15"/>
      <c r="CR146" s="15"/>
      <c r="CS146" s="15"/>
      <c r="CT146" s="15"/>
      <c r="CU146" s="15"/>
      <c r="CV146" s="15"/>
      <c r="CW146" s="15"/>
      <c r="CX146" s="15"/>
      <c r="CY146" s="15"/>
      <c r="CZ146" s="15"/>
      <c r="DA146" s="15"/>
      <c r="DB146" s="15"/>
      <c r="DC146" s="15"/>
      <c r="DD146" s="15"/>
      <c r="DE146" s="15"/>
      <c r="DF146" s="15"/>
      <c r="DG146" s="15"/>
      <c r="DH146" s="15"/>
      <c r="DI146" s="15"/>
      <c r="DJ146" s="15"/>
      <c r="DK146" s="15"/>
      <c r="DL146" s="15"/>
      <c r="DM146" s="15"/>
    </row>
    <row r="147" spans="1:117" s="13" customFormat="1" ht="15" thickBot="1" x14ac:dyDescent="0.4"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N147" s="15"/>
      <c r="BO147" s="15"/>
      <c r="BP147" s="15"/>
      <c r="BQ147" s="15"/>
      <c r="BR147" s="15"/>
      <c r="BS147" s="15"/>
      <c r="BT147" s="15"/>
      <c r="BU147" s="15"/>
      <c r="BV147" s="15"/>
      <c r="BW147" s="15"/>
      <c r="BX147" s="15"/>
      <c r="BY147" s="15"/>
      <c r="BZ147" s="15"/>
      <c r="CA147" s="15"/>
      <c r="CB147" s="15"/>
      <c r="CC147" s="15"/>
      <c r="CD147" s="15"/>
      <c r="CE147" s="15"/>
      <c r="CF147" s="15"/>
      <c r="CG147" s="15"/>
      <c r="CH147" s="15"/>
      <c r="CI147" s="15"/>
      <c r="CJ147" s="15"/>
      <c r="CK147" s="15"/>
      <c r="CL147" s="15"/>
      <c r="CM147" s="47"/>
      <c r="CN147" s="47"/>
      <c r="CO147" s="47"/>
      <c r="CP147" s="15"/>
      <c r="CQ147" s="15"/>
      <c r="CR147" s="15"/>
      <c r="CS147" s="15"/>
      <c r="CT147" s="15"/>
      <c r="CU147" s="15"/>
      <c r="CV147" s="15"/>
      <c r="CW147" s="15"/>
      <c r="CX147" s="15"/>
      <c r="CY147" s="15"/>
      <c r="CZ147" s="15"/>
      <c r="DA147" s="15"/>
      <c r="DB147" s="15"/>
      <c r="DC147" s="15"/>
      <c r="DD147" s="15"/>
      <c r="DE147" s="15"/>
      <c r="DF147" s="15"/>
      <c r="DG147" s="15"/>
      <c r="DH147" s="15"/>
      <c r="DI147" s="15"/>
      <c r="DJ147" s="15"/>
      <c r="DK147" s="15"/>
      <c r="DL147" s="15"/>
      <c r="DM147" s="15"/>
    </row>
    <row r="148" spans="1:117" s="13" customFormat="1" ht="15" thickBot="1" x14ac:dyDescent="0.4">
      <c r="A148" s="93" t="s">
        <v>132</v>
      </c>
      <c r="B148" s="14" t="s">
        <v>213</v>
      </c>
      <c r="C148" s="120">
        <f>C145</f>
        <v>0.05</v>
      </c>
      <c r="D148" s="120"/>
      <c r="E148" s="120">
        <f>E145</f>
        <v>0.1</v>
      </c>
      <c r="F148" s="120"/>
      <c r="G148" s="121">
        <f>G145</f>
        <v>0.15142791690671051</v>
      </c>
      <c r="H148" s="121"/>
      <c r="I148" s="121">
        <f>I145</f>
        <v>0.20029284087313715</v>
      </c>
      <c r="J148" s="121"/>
      <c r="K148" s="121">
        <f>K145</f>
        <v>0.25285583381342092</v>
      </c>
      <c r="L148" s="121"/>
      <c r="M148" s="121">
        <f>M145</f>
        <v>0.30058568174627426</v>
      </c>
      <c r="N148" s="121"/>
      <c r="O148" s="121">
        <f>O145</f>
        <v>0.37855833813420969</v>
      </c>
      <c r="P148" s="121"/>
      <c r="Q148" s="122">
        <f>C148*G148+E148*K148+O148</f>
        <v>0.41141531736088732</v>
      </c>
      <c r="R148" s="122"/>
      <c r="S148" s="122">
        <f t="shared" ref="S148" si="1317">1/(1+EXP(-Q148))</f>
        <v>0.60142719679787271</v>
      </c>
      <c r="T148" s="122"/>
      <c r="U148" s="122">
        <f t="shared" ref="U148" si="1318">S148</f>
        <v>0.60142719679787271</v>
      </c>
      <c r="V148" s="122"/>
      <c r="W148" s="121">
        <f>W145</f>
        <v>0.35585681746274173</v>
      </c>
      <c r="X148" s="121"/>
      <c r="Y148" s="122">
        <f t="shared" ref="Y148" si="1319">C148*I148+E148*M148+W148</f>
        <v>0.39593002768102603</v>
      </c>
      <c r="Z148" s="122"/>
      <c r="AA148" s="122">
        <f t="shared" ref="AA148" si="1320">1/(1+EXP(-Y148))</f>
        <v>0.59770941395982768</v>
      </c>
      <c r="AB148" s="122"/>
      <c r="AC148" s="122">
        <f t="shared" ref="AC148" si="1321">AA148</f>
        <v>0.59770941395982768</v>
      </c>
      <c r="AD148" s="122"/>
      <c r="AE148" s="121">
        <f>AE145</f>
        <v>-0.34986885038971305</v>
      </c>
      <c r="AF148" s="121"/>
      <c r="AG148" s="121">
        <f>AG145</f>
        <v>0.63963311948002266</v>
      </c>
      <c r="AH148" s="121"/>
      <c r="AI148" s="121">
        <f>AI145</f>
        <v>-0.24877136371439534</v>
      </c>
      <c r="AJ148" s="121"/>
      <c r="AK148" s="121">
        <f>AK145</f>
        <v>0.73932424950350195</v>
      </c>
      <c r="AL148" s="121"/>
      <c r="AM148" s="121">
        <f>AM145</f>
        <v>-0.6651904755061554</v>
      </c>
      <c r="AN148" s="121"/>
      <c r="AO148" s="122">
        <f t="shared" ref="AO148" si="1322">U148*AE148+AC148*AI148+AM148</f>
        <v>-1.0243041034586531</v>
      </c>
      <c r="AP148" s="122"/>
      <c r="AQ148" s="122">
        <f t="shared" ref="AQ148" si="1323">1/(1+EXP(-AO148))</f>
        <v>0.26418986169107633</v>
      </c>
      <c r="AR148" s="122"/>
      <c r="AS148" s="121">
        <f>AS145</f>
        <v>0.91974826644873053</v>
      </c>
      <c r="AT148" s="121"/>
      <c r="AU148" s="122">
        <f>U148*AG148+AC148*AK148+AS148</f>
        <v>1.746342084373707</v>
      </c>
      <c r="AV148" s="122"/>
      <c r="AW148" s="122">
        <f t="shared" ref="AW148" si="1324">1/(1+EXP(-AU148))</f>
        <v>0.85149083768053968</v>
      </c>
      <c r="AX148" s="122"/>
      <c r="AY148" s="122">
        <f t="shared" ref="AY148" si="1325">AQ148</f>
        <v>0.26418986169107633</v>
      </c>
      <c r="AZ148" s="122"/>
      <c r="BA148" s="122">
        <f t="shared" ref="BA148" si="1326">AW148</f>
        <v>0.85149083768053968</v>
      </c>
      <c r="BB148" s="122"/>
      <c r="BC148" s="120">
        <f>BC145</f>
        <v>0.01</v>
      </c>
      <c r="BD148" s="120"/>
      <c r="BE148" s="120">
        <f>BE145</f>
        <v>0.99</v>
      </c>
      <c r="BF148" s="120"/>
      <c r="BG148" s="136">
        <f>(1/2)*(AY148-BC148)^2</f>
        <v>3.2306242893264253E-2</v>
      </c>
      <c r="BH148" s="137"/>
      <c r="BI148" s="136">
        <f t="shared" ref="BI148" si="1327">(1/2)*(BA148-BE148)^2</f>
        <v>9.5923940232193021E-3</v>
      </c>
      <c r="BJ148" s="137"/>
      <c r="BK148" s="136">
        <f t="shared" ref="BK148" si="1328">BG148+BI148</f>
        <v>4.1898636916483559E-2</v>
      </c>
      <c r="BL148" s="137"/>
      <c r="BN148" s="131">
        <f t="shared" ref="BN148" si="1329" xml:space="preserve"> ( ((AY148 - BC148)*(AY148)*(1-AY148)*AE148) + ((BA148 - BE148)*(BA148)*(1-BA148)*AG148) ) * ( ((U148)*(1-U148)) ) * ( C148 )</f>
        <v>-3.4148537019549295E-4</v>
      </c>
      <c r="BO148" s="131"/>
      <c r="BP148" s="131">
        <f t="shared" ref="BP148" si="1330" xml:space="preserve"> ( ((AY148 - BC148)*(AY148)*(1-AY148)*AI148) + ((BA148 - BE148)*(BA148)*(1-BA148)*AK148) ) * ( ((AC148)*(1-AC148)) ) * ( C148 )</f>
        <v>-3.0347340807039259E-4</v>
      </c>
      <c r="BQ148" s="131"/>
      <c r="BR148" s="131">
        <f t="shared" ref="BR148" si="1331" xml:space="preserve"> ( ((AY148 - BC148)*(AY148)*(1-AY148)*AE148) + ((BA148 - BE148)*(BA148)*(1-BA148)*AG148) ) * ( ((U148)*(1-U148)) ) * ( E148 )</f>
        <v>-6.8297074039098591E-4</v>
      </c>
      <c r="BS148" s="131"/>
      <c r="BT148" s="131">
        <f t="shared" ref="BT148" si="1332" xml:space="preserve"> ( ((AY148 - BC148)*(AY148)*(1-AY148)*AI148) + ((BA148 - BE148)*(BA148)*(1-BA148)*AK148) ) * ( ((AC148)*(1-AC148)) ) * ( E148 )</f>
        <v>-6.0694681614078519E-4</v>
      </c>
      <c r="BU148" s="131"/>
      <c r="BV148" s="131">
        <f t="shared" ref="BV148" si="1333" xml:space="preserve"> ( ((AY148 - BC148)*(AY148)*(1-AY148)*AE148) + ((BA148 - BE148)*(BA148)*(1-BA148)*AG148) ) * ( ((S148)*(1-S148)) )</f>
        <v>-6.8297074039098586E-3</v>
      </c>
      <c r="BW148" s="131"/>
      <c r="BX148" s="131">
        <f t="shared" ref="BX148" si="1334" xml:space="preserve"> ( ((AY148 - BC148)*(AY148)*(1-AY148)*AI148) + ((BA148 - BE148)*(BA148)*(1-BA148)*AK148) ) * ( ((AC148)*(1-AC148)) )</f>
        <v>-6.0694681614078512E-3</v>
      </c>
      <c r="BY148" s="131"/>
      <c r="BZ148" s="131">
        <f xml:space="preserve"> (AY148 - BC148) * (AY148 * (1 - AY148)) * U148</f>
        <v>2.9718248025218202E-2</v>
      </c>
      <c r="CA148" s="131"/>
      <c r="CB148" s="131">
        <f t="shared" ref="CB148" si="1335" xml:space="preserve"> (BA148 - BE148) * (BA148 * (1 - BA148)) * U148</f>
        <v>-1.053403588588683E-2</v>
      </c>
      <c r="CC148" s="131"/>
      <c r="CD148" s="131">
        <f t="shared" ref="CD148" si="1336" xml:space="preserve"> (AY148 - BC148) * (AY148 * (1 - AY148)) * AC148</f>
        <v>2.9534541679590381E-2</v>
      </c>
      <c r="CE148" s="131"/>
      <c r="CF148" s="131">
        <f t="shared" ref="CF148" si="1337" xml:space="preserve"> (BA148 - BE148) * (BA148 * (1 - BA148)) * AC148</f>
        <v>-1.0468918681276839E-2</v>
      </c>
      <c r="CG148" s="131"/>
      <c r="CH148" s="131">
        <f xml:space="preserve"> (AY148 - BC148) * (AY148 * (1 - AY148))</f>
        <v>4.941287687594529E-2</v>
      </c>
      <c r="CI148" s="131"/>
      <c r="CJ148" s="131">
        <f xml:space="preserve"> (BA148 - BE148) * (BA148 * (1 - BA148))</f>
        <v>-1.7515064070883882E-2</v>
      </c>
      <c r="CK148" s="131"/>
      <c r="CL148" s="15"/>
      <c r="CM148" s="47"/>
      <c r="CN148" s="47"/>
      <c r="CO148" s="47"/>
      <c r="CP148" s="15"/>
      <c r="CQ148" s="15"/>
      <c r="CR148" s="15"/>
      <c r="CS148" s="15"/>
      <c r="CT148" s="15"/>
      <c r="CU148" s="15"/>
      <c r="CV148" s="15"/>
      <c r="CW148" s="15"/>
      <c r="CX148" s="15"/>
      <c r="CY148" s="15"/>
      <c r="CZ148" s="15"/>
      <c r="DA148" s="15"/>
      <c r="DB148" s="15"/>
      <c r="DC148" s="15"/>
      <c r="DD148" s="15"/>
      <c r="DE148" s="15"/>
      <c r="DF148" s="15"/>
      <c r="DG148" s="15"/>
      <c r="DH148" s="15"/>
      <c r="DI148" s="15"/>
      <c r="DJ148" s="15"/>
      <c r="DK148" s="15"/>
      <c r="DL148" s="15"/>
      <c r="DM148" s="15"/>
    </row>
    <row r="149" spans="1:117" s="13" customFormat="1" x14ac:dyDescent="0.35">
      <c r="A149" s="93"/>
      <c r="B149" s="14" t="s">
        <v>215</v>
      </c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N149" s="132" t="str">
        <f>IF(BN148&lt;0.000001,"PROCHE DE 0","PAS PROCHE DE 0")</f>
        <v>PROCHE DE 0</v>
      </c>
      <c r="BO149" s="132"/>
      <c r="BP149" s="132" t="str">
        <f>IF(BP148&lt;0.000001,"PROCHE DE 0","PAS PROCHE DE 0")</f>
        <v>PROCHE DE 0</v>
      </c>
      <c r="BQ149" s="132"/>
      <c r="BR149" s="132" t="str">
        <f>IF(BR148&lt;0.000001,"PROCHE DE 0","PAS PROCHE DE 0")</f>
        <v>PROCHE DE 0</v>
      </c>
      <c r="BS149" s="132"/>
      <c r="BT149" s="132" t="str">
        <f>IF(BT148&lt;0.000001,"PROCHE DE 0","PAS PROCHE DE 0")</f>
        <v>PROCHE DE 0</v>
      </c>
      <c r="BU149" s="132"/>
      <c r="BV149" s="132" t="str">
        <f>IF(BV148&lt;0.000001,"PROCHE DE 0","PAS PROCHE DE 0")</f>
        <v>PROCHE DE 0</v>
      </c>
      <c r="BW149" s="132"/>
      <c r="BX149" s="132" t="str">
        <f>IF(BX148&lt;0.000001,"PROCHE DE 0","PAS PROCHE DE 0")</f>
        <v>PROCHE DE 0</v>
      </c>
      <c r="BY149" s="132"/>
      <c r="BZ149" s="132" t="str">
        <f>IF(BZ148&lt;0.000001,"PROCHE DE 0","PAS PROCHE DE 0")</f>
        <v>PAS PROCHE DE 0</v>
      </c>
      <c r="CA149" s="132"/>
      <c r="CB149" s="132" t="str">
        <f>IF(CB148&lt;0.000001,"PROCHE DE 0","PAS PROCHE DE 0")</f>
        <v>PROCHE DE 0</v>
      </c>
      <c r="CC149" s="132"/>
      <c r="CD149" s="132" t="str">
        <f>IF(CD148&lt;0.000001,"PROCHE DE 0","PAS PROCHE DE 0")</f>
        <v>PAS PROCHE DE 0</v>
      </c>
      <c r="CE149" s="132"/>
      <c r="CF149" s="132" t="str">
        <f>IF(CF148&lt;0.000001,"PROCHE DE 0","PAS PROCHE DE 0")</f>
        <v>PROCHE DE 0</v>
      </c>
      <c r="CG149" s="132"/>
      <c r="CH149" s="132" t="str">
        <f>IF(CH148&lt;0.000001,"PROCHE DE 0","PAS PROCHE DE 0")</f>
        <v>PAS PROCHE DE 0</v>
      </c>
      <c r="CI149" s="132"/>
      <c r="CJ149" s="132" t="str">
        <f>IF(CJ148&lt;0.000001,"PROCHE DE 0","PAS PROCHE DE 0")</f>
        <v>PROCHE DE 0</v>
      </c>
      <c r="CK149" s="132"/>
      <c r="CL149" s="15"/>
      <c r="CM149" s="47"/>
      <c r="CN149" s="47"/>
      <c r="CO149" s="47"/>
      <c r="CP149" s="15"/>
      <c r="CQ149" s="15"/>
      <c r="CR149" s="15"/>
      <c r="CS149" s="15"/>
      <c r="CT149" s="15"/>
      <c r="CU149" s="15"/>
      <c r="CV149" s="15"/>
      <c r="CW149" s="15"/>
      <c r="CX149" s="15"/>
      <c r="CY149" s="15"/>
      <c r="CZ149" s="15"/>
      <c r="DA149" s="15"/>
      <c r="DB149" s="15"/>
      <c r="DC149" s="15"/>
      <c r="DD149" s="15"/>
      <c r="DE149" s="15"/>
      <c r="DF149" s="15"/>
      <c r="DG149" s="15"/>
      <c r="DH149" s="15"/>
      <c r="DI149" s="15"/>
      <c r="DJ149" s="15"/>
      <c r="DK149" s="15"/>
      <c r="DL149" s="15"/>
      <c r="DM149" s="15"/>
    </row>
    <row r="150" spans="1:117" s="13" customFormat="1" ht="15" thickBot="1" x14ac:dyDescent="0.4">
      <c r="A150" s="93"/>
      <c r="B150" s="14" t="s">
        <v>214</v>
      </c>
      <c r="C150" s="120">
        <f>C148</f>
        <v>0.05</v>
      </c>
      <c r="D150" s="120"/>
      <c r="E150" s="120">
        <f>E148</f>
        <v>0.1</v>
      </c>
      <c r="F150" s="120"/>
      <c r="G150" s="121">
        <f>G148</f>
        <v>0.15142791690671051</v>
      </c>
      <c r="H150" s="121"/>
      <c r="I150" s="121">
        <f>I148</f>
        <v>0.20029284087313715</v>
      </c>
      <c r="J150" s="121"/>
      <c r="K150" s="121">
        <f>K148</f>
        <v>0.25285583381342092</v>
      </c>
      <c r="L150" s="121"/>
      <c r="M150" s="121">
        <f>M148</f>
        <v>0.30058568174627426</v>
      </c>
      <c r="N150" s="121"/>
      <c r="O150" s="121">
        <f>O148</f>
        <v>0.37855833813420969</v>
      </c>
      <c r="P150" s="121"/>
      <c r="Q150" s="122">
        <f>C150*G150+E150*K150+O150</f>
        <v>0.41141531736088732</v>
      </c>
      <c r="R150" s="122"/>
      <c r="S150" s="122">
        <f t="shared" ref="S150:S151" si="1338">1/(1+EXP(-Q150))</f>
        <v>0.60142719679787271</v>
      </c>
      <c r="T150" s="122"/>
      <c r="U150" s="122">
        <f t="shared" ref="U150:U151" si="1339">S150</f>
        <v>0.60142719679787271</v>
      </c>
      <c r="V150" s="122"/>
      <c r="W150" s="121">
        <f>W148</f>
        <v>0.35585681746274173</v>
      </c>
      <c r="X150" s="121"/>
      <c r="Y150" s="122">
        <f t="shared" ref="Y150:Y151" si="1340">C150*I150+E150*M150+W150</f>
        <v>0.39593002768102603</v>
      </c>
      <c r="Z150" s="122"/>
      <c r="AA150" s="122">
        <f t="shared" ref="AA150:AA151" si="1341">1/(1+EXP(-Y150))</f>
        <v>0.59770941395982768</v>
      </c>
      <c r="AB150" s="122"/>
      <c r="AC150" s="122">
        <f t="shared" ref="AC150:AC151" si="1342">AA150</f>
        <v>0.59770941395982768</v>
      </c>
      <c r="AD150" s="122"/>
      <c r="AE150" s="121">
        <f>AE148</f>
        <v>-0.34986885038971305</v>
      </c>
      <c r="AF150" s="121"/>
      <c r="AG150" s="121">
        <f>AG148</f>
        <v>0.63963311948002266</v>
      </c>
      <c r="AH150" s="121"/>
      <c r="AI150" s="121">
        <f>AI148</f>
        <v>-0.24877136371439534</v>
      </c>
      <c r="AJ150" s="121"/>
      <c r="AK150" s="121">
        <f>AK148</f>
        <v>0.73932424950350195</v>
      </c>
      <c r="AL150" s="121"/>
      <c r="AM150" s="121">
        <f>AM148</f>
        <v>-0.6651904755061554</v>
      </c>
      <c r="AN150" s="121"/>
      <c r="AO150" s="122">
        <f t="shared" ref="AO150:AO151" si="1343">U150*AE150+AC150*AI150+AM150</f>
        <v>-1.0243041034586531</v>
      </c>
      <c r="AP150" s="122"/>
      <c r="AQ150" s="122">
        <f t="shared" ref="AQ150:AQ151" si="1344">1/(1+EXP(-AO150))</f>
        <v>0.26418986169107633</v>
      </c>
      <c r="AR150" s="122"/>
      <c r="AS150" s="121">
        <f>AS148</f>
        <v>0.91974826644873053</v>
      </c>
      <c r="AT150" s="121"/>
      <c r="AU150" s="122">
        <f>U150*AG150+AC150*AK150+AS150</f>
        <v>1.746342084373707</v>
      </c>
      <c r="AV150" s="122"/>
      <c r="AW150" s="122">
        <f t="shared" ref="AW150:AW151" si="1345">1/(1+EXP(-AU150))</f>
        <v>0.85149083768053968</v>
      </c>
      <c r="AX150" s="122"/>
      <c r="AY150" s="122">
        <f t="shared" ref="AY150:AY151" si="1346">AQ150</f>
        <v>0.26418986169107633</v>
      </c>
      <c r="AZ150" s="122"/>
      <c r="BA150" s="122">
        <f>AW150</f>
        <v>0.85149083768053968</v>
      </c>
      <c r="BB150" s="122"/>
      <c r="BC150" s="120">
        <f>BC148</f>
        <v>0.01</v>
      </c>
      <c r="BD150" s="120"/>
      <c r="BE150" s="120">
        <f>BE148</f>
        <v>0.99</v>
      </c>
      <c r="BF150" s="120"/>
      <c r="BG150" s="122">
        <f>(1/2)*(AY150-BC150)^2</f>
        <v>3.2306242893264253E-2</v>
      </c>
      <c r="BH150" s="122"/>
      <c r="BI150" s="122">
        <f t="shared" ref="BI150:BI151" si="1347">(1/2)*(BA150-BE150)^2</f>
        <v>9.5923940232193021E-3</v>
      </c>
      <c r="BJ150" s="122"/>
      <c r="BK150" s="122">
        <f t="shared" ref="BK150:BK151" si="1348">BG150+BI150</f>
        <v>4.1898636916483559E-2</v>
      </c>
      <c r="BL150" s="122"/>
      <c r="BN150" s="142">
        <f t="shared" ref="BN150" si="1349" xml:space="preserve"> ( ((AY150 - BC150)*(AY150)*(1-AY150)*AE150) + ((BA150 - BE150)*(BA150)*(1-BA150)*AG150) ) * ( ((U150)*(1-U150)) ) * ( C150 )</f>
        <v>-3.4148537019549295E-4</v>
      </c>
      <c r="BO150" s="142"/>
      <c r="BP150" s="142">
        <f t="shared" ref="BP150" si="1350" xml:space="preserve"> ( ((AY150 - BC150)*(AY150)*(1-AY150)*AI150) + ((BA150 - BE150)*(BA150)*(1-BA150)*AK150) ) * ( ((AC150)*(1-AC150)) ) * ( C150 )</f>
        <v>-3.0347340807039259E-4</v>
      </c>
      <c r="BQ150" s="142"/>
      <c r="BR150" s="142">
        <f t="shared" ref="BR150" si="1351" xml:space="preserve"> ( ((AY150 - BC150)*(AY150)*(1-AY150)*AE150) + ((BA150 - BE150)*(BA150)*(1-BA150)*AG150) ) * ( ((U150)*(1-U150)) ) * ( E150 )</f>
        <v>-6.8297074039098591E-4</v>
      </c>
      <c r="BS150" s="142"/>
      <c r="BT150" s="142">
        <f t="shared" ref="BT150" si="1352" xml:space="preserve"> ( ((AY150 - BC150)*(AY150)*(1-AY150)*AI150) + ((BA150 - BE150)*(BA150)*(1-BA150)*AK150) ) * ( ((AC150)*(1-AC150)) ) * ( E150 )</f>
        <v>-6.0694681614078519E-4</v>
      </c>
      <c r="BU150" s="142"/>
      <c r="BV150" s="142">
        <f t="shared" ref="BV150" si="1353" xml:space="preserve"> ( ((AY150 - BC150)*(AY150)*(1-AY150)*AE150) + ((BA150 - BE150)*(BA150)*(1-BA150)*AG150) ) * ( ((S150)*(1-S150)) )</f>
        <v>-6.8297074039098586E-3</v>
      </c>
      <c r="BW150" s="142"/>
      <c r="BX150" s="142">
        <f t="shared" ref="BX150" si="1354" xml:space="preserve"> ( ((AY150 - BC150)*(AY150)*(1-AY150)*AI150) + ((BA150 - BE150)*(BA150)*(1-BA150)*AK150) ) * ( ((AC150)*(1-AC150)) )</f>
        <v>-6.0694681614078512E-3</v>
      </c>
      <c r="BY150" s="142"/>
      <c r="BZ150" s="142">
        <f xml:space="preserve"> (AY150 - BC150) * (AY150 * (1 - AY150)) * U150</f>
        <v>2.9718248025218202E-2</v>
      </c>
      <c r="CA150" s="142"/>
      <c r="CB150" s="142">
        <f t="shared" ref="CB150" si="1355" xml:space="preserve"> (BA150 - BE150) * (BA150 * (1 - BA150)) * U150</f>
        <v>-1.053403588588683E-2</v>
      </c>
      <c r="CC150" s="142"/>
      <c r="CD150" s="142">
        <f t="shared" ref="CD150" si="1356" xml:space="preserve"> (AY150 - BC150) * (AY150 * (1 - AY150)) * AC150</f>
        <v>2.9534541679590381E-2</v>
      </c>
      <c r="CE150" s="142"/>
      <c r="CF150" s="142">
        <f t="shared" ref="CF150" si="1357" xml:space="preserve"> (BA150 - BE150) * (BA150 * (1 - BA150)) * AC150</f>
        <v>-1.0468918681276839E-2</v>
      </c>
      <c r="CG150" s="142"/>
      <c r="CH150" s="142">
        <f xml:space="preserve"> (AY150 - BC150) * (AY150 * (1 - AY150))</f>
        <v>4.941287687594529E-2</v>
      </c>
      <c r="CI150" s="142"/>
      <c r="CJ150" s="142">
        <f xml:space="preserve"> (BA150 - BE150) * (BA150 * (1 - BA150))</f>
        <v>-1.7515064070883882E-2</v>
      </c>
      <c r="CK150" s="142"/>
      <c r="CL150" s="15"/>
      <c r="CM150" s="104">
        <f>CM144</f>
        <v>0.5</v>
      </c>
      <c r="CN150" s="104"/>
      <c r="CO150" s="47"/>
      <c r="CP150" s="131">
        <f t="shared" ref="CP150" si="1358">G150-CM150*BN150</f>
        <v>0.15159865959180827</v>
      </c>
      <c r="CQ150" s="131"/>
      <c r="CR150" s="131">
        <f t="shared" ref="CR150" si="1359">I150-CM150*BP150</f>
        <v>0.20044457757717235</v>
      </c>
      <c r="CS150" s="131"/>
      <c r="CT150" s="131">
        <f t="shared" ref="CT150" si="1360">K150-CM150*BR150</f>
        <v>0.25319731918361643</v>
      </c>
      <c r="CU150" s="131"/>
      <c r="CV150" s="131">
        <f t="shared" ref="CV150" si="1361">M150-CM150*BT150</f>
        <v>0.30088915515434467</v>
      </c>
      <c r="CW150" s="131"/>
      <c r="CX150" s="131">
        <f t="shared" ref="CX150" si="1362">O150-CM150*BV150</f>
        <v>0.38197319183616463</v>
      </c>
      <c r="CY150" s="131"/>
      <c r="CZ150" s="131">
        <f t="shared" ref="CZ150" si="1363">W150-CM150*BX150</f>
        <v>0.35889155154344565</v>
      </c>
      <c r="DA150" s="131"/>
      <c r="DB150" s="131">
        <f t="shared" ref="DB150" si="1364">AE150-CM150*BZ150</f>
        <v>-0.36472797440232213</v>
      </c>
      <c r="DC150" s="131"/>
      <c r="DD150" s="131">
        <f t="shared" ref="DD150" si="1365">AG150-CM150*CB150</f>
        <v>0.64490013742296604</v>
      </c>
      <c r="DE150" s="131"/>
      <c r="DF150" s="131">
        <f t="shared" ref="DF150" si="1366">AI150-CM150*CD150</f>
        <v>-0.26353863455419052</v>
      </c>
      <c r="DG150" s="131"/>
      <c r="DH150" s="131">
        <f t="shared" ref="DH150" si="1367">AK150-CM150*CF150</f>
        <v>0.74455870884414033</v>
      </c>
      <c r="DI150" s="131"/>
      <c r="DJ150" s="131">
        <f t="shared" ref="DJ150" si="1368">AM150-CM150*CH150</f>
        <v>-0.689896913944128</v>
      </c>
      <c r="DK150" s="131"/>
      <c r="DL150" s="131">
        <f t="shared" ref="DL150" si="1369">AS150-CM150*CJ150</f>
        <v>0.92850579848417247</v>
      </c>
      <c r="DM150" s="131"/>
    </row>
    <row r="151" spans="1:117" s="13" customFormat="1" ht="15" thickBot="1" x14ac:dyDescent="0.4">
      <c r="A151" s="93"/>
      <c r="B151" s="14" t="s">
        <v>216</v>
      </c>
      <c r="C151" s="120">
        <f>C150</f>
        <v>0.05</v>
      </c>
      <c r="D151" s="120"/>
      <c r="E151" s="120">
        <f>E150</f>
        <v>0.1</v>
      </c>
      <c r="F151" s="120"/>
      <c r="G151" s="131">
        <f>CP150</f>
        <v>0.15159865959180827</v>
      </c>
      <c r="H151" s="131"/>
      <c r="I151" s="131">
        <f>CR150</f>
        <v>0.20044457757717235</v>
      </c>
      <c r="J151" s="131"/>
      <c r="K151" s="131">
        <f>CT150</f>
        <v>0.25319731918361643</v>
      </c>
      <c r="L151" s="131"/>
      <c r="M151" s="131">
        <f>CV150</f>
        <v>0.30088915515434467</v>
      </c>
      <c r="N151" s="131"/>
      <c r="O151" s="131">
        <f>CX150</f>
        <v>0.38197319183616463</v>
      </c>
      <c r="P151" s="131"/>
      <c r="Q151" s="122">
        <f>C151*G151+E151*K151+O151</f>
        <v>0.41487285673411667</v>
      </c>
      <c r="R151" s="122"/>
      <c r="S151" s="122">
        <f t="shared" si="1338"/>
        <v>0.60225572090770652</v>
      </c>
      <c r="T151" s="122"/>
      <c r="U151" s="122">
        <f t="shared" si="1339"/>
        <v>0.60225572090770652</v>
      </c>
      <c r="V151" s="122"/>
      <c r="W151" s="131">
        <f>CZ150</f>
        <v>0.35889155154344565</v>
      </c>
      <c r="X151" s="131"/>
      <c r="Y151" s="122">
        <f t="shared" si="1340"/>
        <v>0.39900269593773874</v>
      </c>
      <c r="Z151" s="122"/>
      <c r="AA151" s="122">
        <f t="shared" si="1341"/>
        <v>0.59844802352916726</v>
      </c>
      <c r="AB151" s="122"/>
      <c r="AC151" s="122">
        <f t="shared" si="1342"/>
        <v>0.59844802352916726</v>
      </c>
      <c r="AD151" s="122"/>
      <c r="AE151" s="131">
        <f>DB150</f>
        <v>-0.36472797440232213</v>
      </c>
      <c r="AF151" s="131"/>
      <c r="AG151" s="131">
        <f>DD150</f>
        <v>0.64490013742296604</v>
      </c>
      <c r="AH151" s="131"/>
      <c r="AI151" s="131">
        <f>DF150</f>
        <v>-0.26353863455419052</v>
      </c>
      <c r="AJ151" s="131"/>
      <c r="AK151" s="131">
        <f>DH150</f>
        <v>0.74455870884414033</v>
      </c>
      <c r="AL151" s="131"/>
      <c r="AM151" s="131">
        <f>DJ150</f>
        <v>-0.689896913944128</v>
      </c>
      <c r="AN151" s="131"/>
      <c r="AO151" s="122">
        <f t="shared" si="1343"/>
        <v>-1.0672705980755368</v>
      </c>
      <c r="AP151" s="122"/>
      <c r="AQ151" s="122">
        <f t="shared" si="1344"/>
        <v>0.25592248738007489</v>
      </c>
      <c r="AR151" s="122"/>
      <c r="AS151" s="131">
        <f>DL150</f>
        <v>0.92850579848417247</v>
      </c>
      <c r="AT151" s="131"/>
      <c r="AU151" s="122">
        <f>U151*AG151+AC151*AK151+AS151</f>
        <v>1.7624802833705244</v>
      </c>
      <c r="AV151" s="122"/>
      <c r="AW151" s="122">
        <f t="shared" si="1345"/>
        <v>0.85352002611162581</v>
      </c>
      <c r="AX151" s="122"/>
      <c r="AY151" s="122">
        <f t="shared" si="1346"/>
        <v>0.25592248738007489</v>
      </c>
      <c r="AZ151" s="122"/>
      <c r="BA151" s="122">
        <f>AW151</f>
        <v>0.85352002611162581</v>
      </c>
      <c r="BB151" s="122"/>
      <c r="BC151" s="120">
        <f>BC150</f>
        <v>0.01</v>
      </c>
      <c r="BD151" s="120"/>
      <c r="BE151" s="120">
        <f>BE150</f>
        <v>0.99</v>
      </c>
      <c r="BF151" s="120"/>
      <c r="BG151" s="136">
        <f>(1/2)*(AY151-BC151)^2</f>
        <v>3.0238934899601545E-2</v>
      </c>
      <c r="BH151" s="137"/>
      <c r="BI151" s="136">
        <f t="shared" si="1347"/>
        <v>9.3133916362856499E-3</v>
      </c>
      <c r="BJ151" s="137"/>
      <c r="BK151" s="136">
        <f t="shared" si="1348"/>
        <v>3.9552326535887194E-2</v>
      </c>
      <c r="BL151" s="137"/>
      <c r="BN151" s="15"/>
      <c r="BO151" s="15"/>
      <c r="BP151" s="15"/>
      <c r="BQ151" s="15"/>
      <c r="BR151" s="15"/>
      <c r="BS151" s="15"/>
      <c r="BT151" s="15"/>
      <c r="BU151" s="15"/>
      <c r="BV151" s="15"/>
      <c r="BW151" s="15"/>
      <c r="BX151" s="15"/>
      <c r="BY151" s="15"/>
      <c r="BZ151" s="15"/>
      <c r="CA151" s="15"/>
      <c r="CB151" s="15"/>
      <c r="CC151" s="15"/>
      <c r="CD151" s="15"/>
      <c r="CE151" s="15"/>
      <c r="CF151" s="15"/>
      <c r="CG151" s="15"/>
      <c r="CH151" s="15"/>
      <c r="CI151" s="15"/>
      <c r="CJ151" s="15"/>
      <c r="CK151" s="15"/>
      <c r="CL151" s="15"/>
      <c r="CM151" s="47"/>
      <c r="CN151" s="47"/>
      <c r="CO151" s="47"/>
      <c r="CP151" s="15"/>
      <c r="CQ151" s="15"/>
      <c r="CR151" s="15"/>
      <c r="CS151" s="15"/>
      <c r="CT151" s="15"/>
      <c r="CU151" s="15"/>
      <c r="CV151" s="15"/>
      <c r="CW151" s="15"/>
      <c r="CX151" s="15"/>
      <c r="CY151" s="15"/>
      <c r="CZ151" s="15"/>
      <c r="DA151" s="15"/>
      <c r="DB151" s="15"/>
      <c r="DC151" s="15"/>
      <c r="DD151" s="15"/>
      <c r="DE151" s="15"/>
      <c r="DF151" s="15"/>
      <c r="DG151" s="15"/>
      <c r="DH151" s="15"/>
      <c r="DI151" s="15"/>
      <c r="DJ151" s="15"/>
      <c r="DK151" s="15"/>
      <c r="DL151" s="15"/>
      <c r="DM151" s="15"/>
    </row>
    <row r="152" spans="1:117" s="13" customFormat="1" x14ac:dyDescent="0.35">
      <c r="A152" s="93"/>
      <c r="B152" s="14" t="s">
        <v>217</v>
      </c>
      <c r="BG152" s="143" t="str">
        <f>IF(BG151&lt;BG148,"OUI, ça a baissé","NON, ça n'a pas baissé")</f>
        <v>OUI, ça a baissé</v>
      </c>
      <c r="BH152" s="143"/>
      <c r="BI152" s="143" t="str">
        <f>IF(BI151&lt;BI148,"OUI, ça a baissé","NON, ça n'a pas baissé")</f>
        <v>OUI, ça a baissé</v>
      </c>
      <c r="BJ152" s="143"/>
      <c r="BK152" s="143" t="str">
        <f>IF(BK151&lt;BK148,"OUI, ça a baissé","NON, ça n'a pas baissé")</f>
        <v>OUI, ça a baissé</v>
      </c>
      <c r="BL152" s="143"/>
      <c r="BN152" s="15"/>
      <c r="BO152" s="15"/>
      <c r="BP152" s="15"/>
      <c r="BQ152" s="15"/>
      <c r="BR152" s="15"/>
      <c r="BS152" s="15"/>
      <c r="BT152" s="15"/>
      <c r="BU152" s="15"/>
      <c r="BV152" s="15"/>
      <c r="BW152" s="15"/>
      <c r="BX152" s="15"/>
      <c r="BY152" s="15"/>
      <c r="BZ152" s="15"/>
      <c r="CA152" s="15"/>
      <c r="CB152" s="15"/>
      <c r="CC152" s="15"/>
      <c r="CD152" s="15"/>
      <c r="CE152" s="15"/>
      <c r="CF152" s="15"/>
      <c r="CG152" s="15"/>
      <c r="CH152" s="15"/>
      <c r="CI152" s="15"/>
      <c r="CJ152" s="15"/>
      <c r="CK152" s="15"/>
      <c r="CL152" s="15"/>
      <c r="CM152" s="47"/>
      <c r="CN152" s="47"/>
      <c r="CO152" s="47"/>
      <c r="CP152" s="15"/>
      <c r="CQ152" s="15"/>
      <c r="CR152" s="15"/>
      <c r="CS152" s="15"/>
      <c r="CT152" s="15"/>
      <c r="CU152" s="15"/>
      <c r="CV152" s="15"/>
      <c r="CW152" s="15"/>
      <c r="CX152" s="15"/>
      <c r="CY152" s="15"/>
      <c r="CZ152" s="15"/>
      <c r="DA152" s="15"/>
      <c r="DB152" s="15"/>
      <c r="DC152" s="15"/>
      <c r="DD152" s="15"/>
      <c r="DE152" s="15"/>
      <c r="DF152" s="15"/>
      <c r="DG152" s="15"/>
      <c r="DH152" s="15"/>
      <c r="DI152" s="15"/>
      <c r="DJ152" s="15"/>
      <c r="DK152" s="15"/>
      <c r="DL152" s="15"/>
      <c r="DM152" s="15"/>
    </row>
    <row r="153" spans="1:117" s="13" customFormat="1" ht="15" thickBot="1" x14ac:dyDescent="0.4"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  <c r="BF153" s="15"/>
      <c r="BG153" s="15"/>
      <c r="BH153" s="15"/>
      <c r="BI153" s="15"/>
      <c r="BJ153" s="15"/>
      <c r="BK153" s="15"/>
      <c r="BL153" s="15"/>
      <c r="BN153" s="15"/>
      <c r="BO153" s="15"/>
      <c r="BP153" s="15"/>
      <c r="BQ153" s="15"/>
      <c r="BR153" s="15"/>
      <c r="BS153" s="15"/>
      <c r="BT153" s="15"/>
      <c r="BU153" s="15"/>
      <c r="BV153" s="15"/>
      <c r="BW153" s="15"/>
      <c r="BX153" s="15"/>
      <c r="BY153" s="15"/>
      <c r="BZ153" s="15"/>
      <c r="CA153" s="15"/>
      <c r="CB153" s="15"/>
      <c r="CC153" s="15"/>
      <c r="CD153" s="15"/>
      <c r="CE153" s="15"/>
      <c r="CF153" s="15"/>
      <c r="CG153" s="15"/>
      <c r="CH153" s="15"/>
      <c r="CI153" s="15"/>
      <c r="CJ153" s="15"/>
      <c r="CK153" s="15"/>
      <c r="CL153" s="15"/>
      <c r="CM153" s="47"/>
      <c r="CN153" s="47"/>
      <c r="CO153" s="47"/>
      <c r="CP153" s="15"/>
      <c r="CQ153" s="15"/>
      <c r="CR153" s="15"/>
      <c r="CS153" s="15"/>
      <c r="CT153" s="15"/>
      <c r="CU153" s="15"/>
      <c r="CV153" s="15"/>
      <c r="CW153" s="15"/>
      <c r="CX153" s="15"/>
      <c r="CY153" s="15"/>
      <c r="CZ153" s="15"/>
      <c r="DA153" s="15"/>
      <c r="DB153" s="15"/>
      <c r="DC153" s="15"/>
      <c r="DD153" s="15"/>
      <c r="DE153" s="15"/>
      <c r="DF153" s="15"/>
      <c r="DG153" s="15"/>
      <c r="DH153" s="15"/>
      <c r="DI153" s="15"/>
      <c r="DJ153" s="15"/>
      <c r="DK153" s="15"/>
      <c r="DL153" s="15"/>
      <c r="DM153" s="15"/>
    </row>
    <row r="154" spans="1:117" s="13" customFormat="1" ht="15" thickBot="1" x14ac:dyDescent="0.4">
      <c r="A154" s="93" t="s">
        <v>132</v>
      </c>
      <c r="B154" s="14" t="s">
        <v>213</v>
      </c>
      <c r="C154" s="120">
        <f>C151</f>
        <v>0.05</v>
      </c>
      <c r="D154" s="120"/>
      <c r="E154" s="120">
        <f>E151</f>
        <v>0.1</v>
      </c>
      <c r="F154" s="120"/>
      <c r="G154" s="121">
        <f>G151</f>
        <v>0.15159865959180827</v>
      </c>
      <c r="H154" s="121"/>
      <c r="I154" s="121">
        <f>I151</f>
        <v>0.20044457757717235</v>
      </c>
      <c r="J154" s="121"/>
      <c r="K154" s="121">
        <f>K151</f>
        <v>0.25319731918361643</v>
      </c>
      <c r="L154" s="121"/>
      <c r="M154" s="121">
        <f>M151</f>
        <v>0.30088915515434467</v>
      </c>
      <c r="N154" s="121"/>
      <c r="O154" s="121">
        <f>O151</f>
        <v>0.38197319183616463</v>
      </c>
      <c r="P154" s="121"/>
      <c r="Q154" s="122">
        <f>C154*G154+E154*K154+O154</f>
        <v>0.41487285673411667</v>
      </c>
      <c r="R154" s="122"/>
      <c r="S154" s="122">
        <f t="shared" ref="S154" si="1370">1/(1+EXP(-Q154))</f>
        <v>0.60225572090770652</v>
      </c>
      <c r="T154" s="122"/>
      <c r="U154" s="122">
        <f t="shared" ref="U154" si="1371">S154</f>
        <v>0.60225572090770652</v>
      </c>
      <c r="V154" s="122"/>
      <c r="W154" s="121">
        <f>W151</f>
        <v>0.35889155154344565</v>
      </c>
      <c r="X154" s="121"/>
      <c r="Y154" s="122">
        <f t="shared" ref="Y154" si="1372">C154*I154+E154*M154+W154</f>
        <v>0.39900269593773874</v>
      </c>
      <c r="Z154" s="122"/>
      <c r="AA154" s="122">
        <f t="shared" ref="AA154" si="1373">1/(1+EXP(-Y154))</f>
        <v>0.59844802352916726</v>
      </c>
      <c r="AB154" s="122"/>
      <c r="AC154" s="122">
        <f t="shared" ref="AC154" si="1374">AA154</f>
        <v>0.59844802352916726</v>
      </c>
      <c r="AD154" s="122"/>
      <c r="AE154" s="121">
        <f>AE151</f>
        <v>-0.36472797440232213</v>
      </c>
      <c r="AF154" s="121"/>
      <c r="AG154" s="121">
        <f>AG151</f>
        <v>0.64490013742296604</v>
      </c>
      <c r="AH154" s="121"/>
      <c r="AI154" s="121">
        <f>AI151</f>
        <v>-0.26353863455419052</v>
      </c>
      <c r="AJ154" s="121"/>
      <c r="AK154" s="121">
        <f>AK151</f>
        <v>0.74455870884414033</v>
      </c>
      <c r="AL154" s="121"/>
      <c r="AM154" s="121">
        <f>AM151</f>
        <v>-0.689896913944128</v>
      </c>
      <c r="AN154" s="121"/>
      <c r="AO154" s="122">
        <f t="shared" ref="AO154" si="1375">U154*AE154+AC154*AI154+AM154</f>
        <v>-1.0672705980755368</v>
      </c>
      <c r="AP154" s="122"/>
      <c r="AQ154" s="122">
        <f t="shared" ref="AQ154" si="1376">1/(1+EXP(-AO154))</f>
        <v>0.25592248738007489</v>
      </c>
      <c r="AR154" s="122"/>
      <c r="AS154" s="121">
        <f>AS151</f>
        <v>0.92850579848417247</v>
      </c>
      <c r="AT154" s="121"/>
      <c r="AU154" s="122">
        <f>U154*AG154+AC154*AK154+AS154</f>
        <v>1.7624802833705244</v>
      </c>
      <c r="AV154" s="122"/>
      <c r="AW154" s="122">
        <f t="shared" ref="AW154" si="1377">1/(1+EXP(-AU154))</f>
        <v>0.85352002611162581</v>
      </c>
      <c r="AX154" s="122"/>
      <c r="AY154" s="122">
        <f t="shared" ref="AY154" si="1378">AQ154</f>
        <v>0.25592248738007489</v>
      </c>
      <c r="AZ154" s="122"/>
      <c r="BA154" s="122">
        <f t="shared" ref="BA154" si="1379">AW154</f>
        <v>0.85352002611162581</v>
      </c>
      <c r="BB154" s="122"/>
      <c r="BC154" s="120">
        <f>BC151</f>
        <v>0.01</v>
      </c>
      <c r="BD154" s="120"/>
      <c r="BE154" s="120">
        <f>BE151</f>
        <v>0.99</v>
      </c>
      <c r="BF154" s="120"/>
      <c r="BG154" s="136">
        <f>(1/2)*(AY154-BC154)^2</f>
        <v>3.0238934899601545E-2</v>
      </c>
      <c r="BH154" s="137"/>
      <c r="BI154" s="136">
        <f t="shared" ref="BI154" si="1380">(1/2)*(BA154-BE154)^2</f>
        <v>9.3133916362856499E-3</v>
      </c>
      <c r="BJ154" s="137"/>
      <c r="BK154" s="136">
        <f t="shared" ref="BK154" si="1381">BG154+BI154</f>
        <v>3.9552326535887194E-2</v>
      </c>
      <c r="BL154" s="137"/>
      <c r="BN154" s="131">
        <f t="shared" ref="BN154" si="1382" xml:space="preserve"> ( ((AY154 - BC154)*(AY154)*(1-AY154)*AE154) + ((BA154 - BE154)*(BA154)*(1-BA154)*AG154) ) * ( ((U154)*(1-U154)) ) * ( C154 )</f>
        <v>-3.3637106782209058E-4</v>
      </c>
      <c r="BO154" s="131"/>
      <c r="BP154" s="131">
        <f t="shared" ref="BP154" si="1383" xml:space="preserve"> ( ((AY154 - BC154)*(AY154)*(1-AY154)*AI154) + ((BA154 - BE154)*(BA154)*(1-BA154)*AK154) ) * ( ((AC154)*(1-AC154)) ) * ( C154 )</f>
        <v>-3.0093890432042095E-4</v>
      </c>
      <c r="BQ154" s="131"/>
      <c r="BR154" s="131">
        <f t="shared" ref="BR154" si="1384" xml:space="preserve"> ( ((AY154 - BC154)*(AY154)*(1-AY154)*AE154) + ((BA154 - BE154)*(BA154)*(1-BA154)*AG154) ) * ( ((U154)*(1-U154)) ) * ( E154 )</f>
        <v>-6.7274213564418115E-4</v>
      </c>
      <c r="BS154" s="131"/>
      <c r="BT154" s="131">
        <f t="shared" ref="BT154" si="1385" xml:space="preserve"> ( ((AY154 - BC154)*(AY154)*(1-AY154)*AI154) + ((BA154 - BE154)*(BA154)*(1-BA154)*AK154) ) * ( ((AC154)*(1-AC154)) ) * ( E154 )</f>
        <v>-6.0187780864084191E-4</v>
      </c>
      <c r="BU154" s="131"/>
      <c r="BV154" s="131">
        <f t="shared" ref="BV154" si="1386" xml:space="preserve"> ( ((AY154 - BC154)*(AY154)*(1-AY154)*AE154) + ((BA154 - BE154)*(BA154)*(1-BA154)*AG154) ) * ( ((S154)*(1-S154)) )</f>
        <v>-6.7274213564418109E-3</v>
      </c>
      <c r="BW154" s="131"/>
      <c r="BX154" s="131">
        <f t="shared" ref="BX154" si="1387" xml:space="preserve"> ( ((AY154 - BC154)*(AY154)*(1-AY154)*AI154) + ((BA154 - BE154)*(BA154)*(1-BA154)*AK154) ) * ( ((AC154)*(1-AC154)) )</f>
        <v>-6.0187780864084184E-3</v>
      </c>
      <c r="BY154" s="131"/>
      <c r="BZ154" s="131">
        <f xml:space="preserve"> (AY154 - BC154) * (AY154 * (1 - AY154)) * U154</f>
        <v>2.8203681696961219E-2</v>
      </c>
      <c r="CA154" s="131"/>
      <c r="CB154" s="131">
        <f t="shared" ref="CB154" si="1388" xml:space="preserve"> (BA154 - BE154) * (BA154 * (1 - BA154)) * U154</f>
        <v>-1.0276419726477802E-2</v>
      </c>
      <c r="CC154" s="131"/>
      <c r="CD154" s="131">
        <f t="shared" ref="CD154" si="1389" xml:space="preserve"> (AY154 - BC154) * (AY154 * (1 - AY154)) * AC154</f>
        <v>2.8025366936080549E-2</v>
      </c>
      <c r="CE154" s="131"/>
      <c r="CF154" s="131">
        <f t="shared" ref="CF154" si="1390" xml:space="preserve"> (BA154 - BE154) * (BA154 * (1 - BA154)) * AC154</f>
        <v>-1.0211448161916648E-2</v>
      </c>
      <c r="CG154" s="131"/>
      <c r="CH154" s="131">
        <f xml:space="preserve"> (AY154 - BC154) * (AY154 * (1 - AY154))</f>
        <v>4.6830076855813432E-2</v>
      </c>
      <c r="CI154" s="131"/>
      <c r="CJ154" s="131">
        <f xml:space="preserve"> (BA154 - BE154) * (BA154 * (1 - BA154))</f>
        <v>-1.7063216453949842E-2</v>
      </c>
      <c r="CK154" s="131"/>
      <c r="CL154" s="15"/>
      <c r="CM154" s="47"/>
      <c r="CN154" s="47"/>
      <c r="CO154" s="47"/>
      <c r="CP154" s="15"/>
      <c r="CQ154" s="15"/>
      <c r="CR154" s="15"/>
      <c r="CS154" s="15"/>
      <c r="CT154" s="15"/>
      <c r="CU154" s="15"/>
      <c r="CV154" s="15"/>
      <c r="CW154" s="15"/>
      <c r="CX154" s="15"/>
      <c r="CY154" s="15"/>
      <c r="CZ154" s="15"/>
      <c r="DA154" s="15"/>
      <c r="DB154" s="15"/>
      <c r="DC154" s="15"/>
      <c r="DD154" s="15"/>
      <c r="DE154" s="15"/>
      <c r="DF154" s="15"/>
      <c r="DG154" s="15"/>
      <c r="DH154" s="15"/>
      <c r="DI154" s="15"/>
      <c r="DJ154" s="15"/>
      <c r="DK154" s="15"/>
      <c r="DL154" s="15"/>
      <c r="DM154" s="15"/>
    </row>
    <row r="155" spans="1:117" s="13" customFormat="1" x14ac:dyDescent="0.35">
      <c r="A155" s="93"/>
      <c r="B155" s="14" t="s">
        <v>215</v>
      </c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5"/>
      <c r="BI155" s="15"/>
      <c r="BJ155" s="15"/>
      <c r="BK155" s="15"/>
      <c r="BL155" s="15"/>
      <c r="BN155" s="132" t="str">
        <f>IF(BN154&lt;0.000001,"PROCHE DE 0","PAS PROCHE DE 0")</f>
        <v>PROCHE DE 0</v>
      </c>
      <c r="BO155" s="132"/>
      <c r="BP155" s="132" t="str">
        <f>IF(BP154&lt;0.000001,"PROCHE DE 0","PAS PROCHE DE 0")</f>
        <v>PROCHE DE 0</v>
      </c>
      <c r="BQ155" s="132"/>
      <c r="BR155" s="132" t="str">
        <f>IF(BR154&lt;0.000001,"PROCHE DE 0","PAS PROCHE DE 0")</f>
        <v>PROCHE DE 0</v>
      </c>
      <c r="BS155" s="132"/>
      <c r="BT155" s="132" t="str">
        <f>IF(BT154&lt;0.000001,"PROCHE DE 0","PAS PROCHE DE 0")</f>
        <v>PROCHE DE 0</v>
      </c>
      <c r="BU155" s="132"/>
      <c r="BV155" s="132" t="str">
        <f>IF(BV154&lt;0.000001,"PROCHE DE 0","PAS PROCHE DE 0")</f>
        <v>PROCHE DE 0</v>
      </c>
      <c r="BW155" s="132"/>
      <c r="BX155" s="132" t="str">
        <f>IF(BX154&lt;0.000001,"PROCHE DE 0","PAS PROCHE DE 0")</f>
        <v>PROCHE DE 0</v>
      </c>
      <c r="BY155" s="132"/>
      <c r="BZ155" s="132" t="str">
        <f>IF(BZ154&lt;0.000001,"PROCHE DE 0","PAS PROCHE DE 0")</f>
        <v>PAS PROCHE DE 0</v>
      </c>
      <c r="CA155" s="132"/>
      <c r="CB155" s="132" t="str">
        <f>IF(CB154&lt;0.000001,"PROCHE DE 0","PAS PROCHE DE 0")</f>
        <v>PROCHE DE 0</v>
      </c>
      <c r="CC155" s="132"/>
      <c r="CD155" s="132" t="str">
        <f>IF(CD154&lt;0.000001,"PROCHE DE 0","PAS PROCHE DE 0")</f>
        <v>PAS PROCHE DE 0</v>
      </c>
      <c r="CE155" s="132"/>
      <c r="CF155" s="132" t="str">
        <f>IF(CF154&lt;0.000001,"PROCHE DE 0","PAS PROCHE DE 0")</f>
        <v>PROCHE DE 0</v>
      </c>
      <c r="CG155" s="132"/>
      <c r="CH155" s="132" t="str">
        <f>IF(CH154&lt;0.000001,"PROCHE DE 0","PAS PROCHE DE 0")</f>
        <v>PAS PROCHE DE 0</v>
      </c>
      <c r="CI155" s="132"/>
      <c r="CJ155" s="132" t="str">
        <f>IF(CJ154&lt;0.000001,"PROCHE DE 0","PAS PROCHE DE 0")</f>
        <v>PROCHE DE 0</v>
      </c>
      <c r="CK155" s="132"/>
      <c r="CL155" s="15"/>
      <c r="CM155" s="47"/>
      <c r="CN155" s="47"/>
      <c r="CO155" s="47"/>
      <c r="CP155" s="15"/>
      <c r="CQ155" s="15"/>
      <c r="CR155" s="15"/>
      <c r="CS155" s="15"/>
      <c r="CT155" s="15"/>
      <c r="CU155" s="15"/>
      <c r="CV155" s="15"/>
      <c r="CW155" s="15"/>
      <c r="CX155" s="15"/>
      <c r="CY155" s="15"/>
      <c r="CZ155" s="15"/>
      <c r="DA155" s="15"/>
      <c r="DB155" s="15"/>
      <c r="DC155" s="15"/>
      <c r="DD155" s="15"/>
      <c r="DE155" s="15"/>
      <c r="DF155" s="15"/>
      <c r="DG155" s="15"/>
      <c r="DH155" s="15"/>
      <c r="DI155" s="15"/>
      <c r="DJ155" s="15"/>
      <c r="DK155" s="15"/>
      <c r="DL155" s="15"/>
      <c r="DM155" s="15"/>
    </row>
    <row r="156" spans="1:117" s="13" customFormat="1" ht="15" thickBot="1" x14ac:dyDescent="0.4">
      <c r="A156" s="93"/>
      <c r="B156" s="14" t="s">
        <v>214</v>
      </c>
      <c r="C156" s="120">
        <f>C154</f>
        <v>0.05</v>
      </c>
      <c r="D156" s="120"/>
      <c r="E156" s="120">
        <f>E154</f>
        <v>0.1</v>
      </c>
      <c r="F156" s="120"/>
      <c r="G156" s="121">
        <f>G154</f>
        <v>0.15159865959180827</v>
      </c>
      <c r="H156" s="121"/>
      <c r="I156" s="121">
        <f>I154</f>
        <v>0.20044457757717235</v>
      </c>
      <c r="J156" s="121"/>
      <c r="K156" s="121">
        <f>K154</f>
        <v>0.25319731918361643</v>
      </c>
      <c r="L156" s="121"/>
      <c r="M156" s="121">
        <f>M154</f>
        <v>0.30088915515434467</v>
      </c>
      <c r="N156" s="121"/>
      <c r="O156" s="121">
        <f>O154</f>
        <v>0.38197319183616463</v>
      </c>
      <c r="P156" s="121"/>
      <c r="Q156" s="122">
        <f>C156*G156+E156*K156+O156</f>
        <v>0.41487285673411667</v>
      </c>
      <c r="R156" s="122"/>
      <c r="S156" s="122">
        <f t="shared" ref="S156:S157" si="1391">1/(1+EXP(-Q156))</f>
        <v>0.60225572090770652</v>
      </c>
      <c r="T156" s="122"/>
      <c r="U156" s="122">
        <f t="shared" ref="U156:U157" si="1392">S156</f>
        <v>0.60225572090770652</v>
      </c>
      <c r="V156" s="122"/>
      <c r="W156" s="121">
        <f>W154</f>
        <v>0.35889155154344565</v>
      </c>
      <c r="X156" s="121"/>
      <c r="Y156" s="122">
        <f t="shared" ref="Y156:Y157" si="1393">C156*I156+E156*M156+W156</f>
        <v>0.39900269593773874</v>
      </c>
      <c r="Z156" s="122"/>
      <c r="AA156" s="122">
        <f t="shared" ref="AA156:AA157" si="1394">1/(1+EXP(-Y156))</f>
        <v>0.59844802352916726</v>
      </c>
      <c r="AB156" s="122"/>
      <c r="AC156" s="122">
        <f t="shared" ref="AC156:AC157" si="1395">AA156</f>
        <v>0.59844802352916726</v>
      </c>
      <c r="AD156" s="122"/>
      <c r="AE156" s="121">
        <f>AE154</f>
        <v>-0.36472797440232213</v>
      </c>
      <c r="AF156" s="121"/>
      <c r="AG156" s="121">
        <f>AG154</f>
        <v>0.64490013742296604</v>
      </c>
      <c r="AH156" s="121"/>
      <c r="AI156" s="121">
        <f>AI154</f>
        <v>-0.26353863455419052</v>
      </c>
      <c r="AJ156" s="121"/>
      <c r="AK156" s="121">
        <f>AK154</f>
        <v>0.74455870884414033</v>
      </c>
      <c r="AL156" s="121"/>
      <c r="AM156" s="121">
        <f>AM154</f>
        <v>-0.689896913944128</v>
      </c>
      <c r="AN156" s="121"/>
      <c r="AO156" s="122">
        <f t="shared" ref="AO156:AO157" si="1396">U156*AE156+AC156*AI156+AM156</f>
        <v>-1.0672705980755368</v>
      </c>
      <c r="AP156" s="122"/>
      <c r="AQ156" s="122">
        <f t="shared" ref="AQ156:AQ157" si="1397">1/(1+EXP(-AO156))</f>
        <v>0.25592248738007489</v>
      </c>
      <c r="AR156" s="122"/>
      <c r="AS156" s="121">
        <f>AS154</f>
        <v>0.92850579848417247</v>
      </c>
      <c r="AT156" s="121"/>
      <c r="AU156" s="122">
        <f>U156*AG156+AC156*AK156+AS156</f>
        <v>1.7624802833705244</v>
      </c>
      <c r="AV156" s="122"/>
      <c r="AW156" s="122">
        <f t="shared" ref="AW156:AW157" si="1398">1/(1+EXP(-AU156))</f>
        <v>0.85352002611162581</v>
      </c>
      <c r="AX156" s="122"/>
      <c r="AY156" s="122">
        <f t="shared" ref="AY156:AY157" si="1399">AQ156</f>
        <v>0.25592248738007489</v>
      </c>
      <c r="AZ156" s="122"/>
      <c r="BA156" s="122">
        <f>AW156</f>
        <v>0.85352002611162581</v>
      </c>
      <c r="BB156" s="122"/>
      <c r="BC156" s="120">
        <f>BC154</f>
        <v>0.01</v>
      </c>
      <c r="BD156" s="120"/>
      <c r="BE156" s="120">
        <f>BE154</f>
        <v>0.99</v>
      </c>
      <c r="BF156" s="120"/>
      <c r="BG156" s="122">
        <f>(1/2)*(AY156-BC156)^2</f>
        <v>3.0238934899601545E-2</v>
      </c>
      <c r="BH156" s="122"/>
      <c r="BI156" s="122">
        <f t="shared" ref="BI156:BI157" si="1400">(1/2)*(BA156-BE156)^2</f>
        <v>9.3133916362856499E-3</v>
      </c>
      <c r="BJ156" s="122"/>
      <c r="BK156" s="122">
        <f t="shared" ref="BK156:BK157" si="1401">BG156+BI156</f>
        <v>3.9552326535887194E-2</v>
      </c>
      <c r="BL156" s="122"/>
      <c r="BN156" s="142">
        <f t="shared" ref="BN156" si="1402" xml:space="preserve"> ( ((AY156 - BC156)*(AY156)*(1-AY156)*AE156) + ((BA156 - BE156)*(BA156)*(1-BA156)*AG156) ) * ( ((U156)*(1-U156)) ) * ( C156 )</f>
        <v>-3.3637106782209058E-4</v>
      </c>
      <c r="BO156" s="142"/>
      <c r="BP156" s="142">
        <f t="shared" ref="BP156" si="1403" xml:space="preserve"> ( ((AY156 - BC156)*(AY156)*(1-AY156)*AI156) + ((BA156 - BE156)*(BA156)*(1-BA156)*AK156) ) * ( ((AC156)*(1-AC156)) ) * ( C156 )</f>
        <v>-3.0093890432042095E-4</v>
      </c>
      <c r="BQ156" s="142"/>
      <c r="BR156" s="142">
        <f t="shared" ref="BR156" si="1404" xml:space="preserve"> ( ((AY156 - BC156)*(AY156)*(1-AY156)*AE156) + ((BA156 - BE156)*(BA156)*(1-BA156)*AG156) ) * ( ((U156)*(1-U156)) ) * ( E156 )</f>
        <v>-6.7274213564418115E-4</v>
      </c>
      <c r="BS156" s="142"/>
      <c r="BT156" s="142">
        <f t="shared" ref="BT156" si="1405" xml:space="preserve"> ( ((AY156 - BC156)*(AY156)*(1-AY156)*AI156) + ((BA156 - BE156)*(BA156)*(1-BA156)*AK156) ) * ( ((AC156)*(1-AC156)) ) * ( E156 )</f>
        <v>-6.0187780864084191E-4</v>
      </c>
      <c r="BU156" s="142"/>
      <c r="BV156" s="142">
        <f t="shared" ref="BV156" si="1406" xml:space="preserve"> ( ((AY156 - BC156)*(AY156)*(1-AY156)*AE156) + ((BA156 - BE156)*(BA156)*(1-BA156)*AG156) ) * ( ((S156)*(1-S156)) )</f>
        <v>-6.7274213564418109E-3</v>
      </c>
      <c r="BW156" s="142"/>
      <c r="BX156" s="142">
        <f t="shared" ref="BX156" si="1407" xml:space="preserve"> ( ((AY156 - BC156)*(AY156)*(1-AY156)*AI156) + ((BA156 - BE156)*(BA156)*(1-BA156)*AK156) ) * ( ((AC156)*(1-AC156)) )</f>
        <v>-6.0187780864084184E-3</v>
      </c>
      <c r="BY156" s="142"/>
      <c r="BZ156" s="142">
        <f xml:space="preserve"> (AY156 - BC156) * (AY156 * (1 - AY156)) * U156</f>
        <v>2.8203681696961219E-2</v>
      </c>
      <c r="CA156" s="142"/>
      <c r="CB156" s="142">
        <f t="shared" ref="CB156" si="1408" xml:space="preserve"> (BA156 - BE156) * (BA156 * (1 - BA156)) * U156</f>
        <v>-1.0276419726477802E-2</v>
      </c>
      <c r="CC156" s="142"/>
      <c r="CD156" s="142">
        <f t="shared" ref="CD156" si="1409" xml:space="preserve"> (AY156 - BC156) * (AY156 * (1 - AY156)) * AC156</f>
        <v>2.8025366936080549E-2</v>
      </c>
      <c r="CE156" s="142"/>
      <c r="CF156" s="142">
        <f t="shared" ref="CF156" si="1410" xml:space="preserve"> (BA156 - BE156) * (BA156 * (1 - BA156)) * AC156</f>
        <v>-1.0211448161916648E-2</v>
      </c>
      <c r="CG156" s="142"/>
      <c r="CH156" s="142">
        <f xml:space="preserve"> (AY156 - BC156) * (AY156 * (1 - AY156))</f>
        <v>4.6830076855813432E-2</v>
      </c>
      <c r="CI156" s="142"/>
      <c r="CJ156" s="142">
        <f xml:space="preserve"> (BA156 - BE156) * (BA156 * (1 - BA156))</f>
        <v>-1.7063216453949842E-2</v>
      </c>
      <c r="CK156" s="142"/>
      <c r="CL156" s="15"/>
      <c r="CM156" s="104">
        <f>CM150</f>
        <v>0.5</v>
      </c>
      <c r="CN156" s="104"/>
      <c r="CO156" s="47"/>
      <c r="CP156" s="131">
        <f t="shared" ref="CP156" si="1411">G156-CM156*BN156</f>
        <v>0.15176684512571931</v>
      </c>
      <c r="CQ156" s="131"/>
      <c r="CR156" s="131">
        <f t="shared" ref="CR156" si="1412">I156-CM156*BP156</f>
        <v>0.20059504702933256</v>
      </c>
      <c r="CS156" s="131"/>
      <c r="CT156" s="131">
        <f t="shared" ref="CT156" si="1413">K156-CM156*BR156</f>
        <v>0.25353369025143851</v>
      </c>
      <c r="CU156" s="131"/>
      <c r="CV156" s="131">
        <f t="shared" ref="CV156" si="1414">M156-CM156*BT156</f>
        <v>0.30119009405866509</v>
      </c>
      <c r="CW156" s="131"/>
      <c r="CX156" s="131">
        <f t="shared" ref="CX156" si="1415">O156-CM156*BV156</f>
        <v>0.38533690251438552</v>
      </c>
      <c r="CY156" s="131"/>
      <c r="CZ156" s="131">
        <f t="shared" ref="CZ156" si="1416">W156-CM156*BX156</f>
        <v>0.36190094058664984</v>
      </c>
      <c r="DA156" s="131"/>
      <c r="DB156" s="131">
        <f t="shared" ref="DB156" si="1417">AE156-CM156*BZ156</f>
        <v>-0.37882981525080273</v>
      </c>
      <c r="DC156" s="131"/>
      <c r="DD156" s="131">
        <f t="shared" ref="DD156" si="1418">AG156-CM156*CB156</f>
        <v>0.65003834728620491</v>
      </c>
      <c r="DE156" s="131"/>
      <c r="DF156" s="131">
        <f t="shared" ref="DF156" si="1419">AI156-CM156*CD156</f>
        <v>-0.27755131802223082</v>
      </c>
      <c r="DG156" s="131"/>
      <c r="DH156" s="131">
        <f t="shared" ref="DH156" si="1420">AK156-CM156*CF156</f>
        <v>0.74966443292509866</v>
      </c>
      <c r="DI156" s="131"/>
      <c r="DJ156" s="131">
        <f t="shared" ref="DJ156" si="1421">AM156-CM156*CH156</f>
        <v>-0.71331195237203471</v>
      </c>
      <c r="DK156" s="131"/>
      <c r="DL156" s="131">
        <f t="shared" ref="DL156" si="1422">AS156-CM156*CJ156</f>
        <v>0.93703740671114744</v>
      </c>
      <c r="DM156" s="131"/>
    </row>
    <row r="157" spans="1:117" s="13" customFormat="1" ht="15" thickBot="1" x14ac:dyDescent="0.4">
      <c r="A157" s="93"/>
      <c r="B157" s="14" t="s">
        <v>216</v>
      </c>
      <c r="C157" s="120">
        <f>C156</f>
        <v>0.05</v>
      </c>
      <c r="D157" s="120"/>
      <c r="E157" s="120">
        <f>E156</f>
        <v>0.1</v>
      </c>
      <c r="F157" s="120"/>
      <c r="G157" s="131">
        <f>CP156</f>
        <v>0.15176684512571931</v>
      </c>
      <c r="H157" s="131"/>
      <c r="I157" s="131">
        <f>CR156</f>
        <v>0.20059504702933256</v>
      </c>
      <c r="J157" s="131"/>
      <c r="K157" s="131">
        <f>CT156</f>
        <v>0.25353369025143851</v>
      </c>
      <c r="L157" s="131"/>
      <c r="M157" s="131">
        <f>CV156</f>
        <v>0.30119009405866509</v>
      </c>
      <c r="N157" s="131"/>
      <c r="O157" s="131">
        <f>CX156</f>
        <v>0.38533690251438552</v>
      </c>
      <c r="P157" s="131"/>
      <c r="Q157" s="122">
        <f>C157*G157+E157*K157+O157</f>
        <v>0.41827861379581532</v>
      </c>
      <c r="R157" s="122"/>
      <c r="S157" s="122">
        <f t="shared" si="1391"/>
        <v>0.60307126397777922</v>
      </c>
      <c r="T157" s="122"/>
      <c r="U157" s="122">
        <f t="shared" si="1392"/>
        <v>0.60307126397777922</v>
      </c>
      <c r="V157" s="122"/>
      <c r="W157" s="131">
        <f>CZ156</f>
        <v>0.36190094058664984</v>
      </c>
      <c r="X157" s="131"/>
      <c r="Y157" s="122">
        <f t="shared" si="1393"/>
        <v>0.40204970234398296</v>
      </c>
      <c r="Z157" s="122"/>
      <c r="AA157" s="122">
        <f t="shared" si="1394"/>
        <v>0.59918002335838683</v>
      </c>
      <c r="AB157" s="122"/>
      <c r="AC157" s="122">
        <f t="shared" si="1395"/>
        <v>0.59918002335838683</v>
      </c>
      <c r="AD157" s="122"/>
      <c r="AE157" s="131">
        <f>DB156</f>
        <v>-0.37882981525080273</v>
      </c>
      <c r="AF157" s="131"/>
      <c r="AG157" s="131">
        <f>DD156</f>
        <v>0.65003834728620491</v>
      </c>
      <c r="AH157" s="131"/>
      <c r="AI157" s="131">
        <f>DF156</f>
        <v>-0.27755131802223082</v>
      </c>
      <c r="AJ157" s="131"/>
      <c r="AK157" s="131">
        <f>DH156</f>
        <v>0.74966443292509866</v>
      </c>
      <c r="AL157" s="131"/>
      <c r="AM157" s="131">
        <f>DJ156</f>
        <v>-0.71331195237203471</v>
      </c>
      <c r="AN157" s="131"/>
      <c r="AO157" s="122">
        <f t="shared" si="1396"/>
        <v>-1.1080765331035161</v>
      </c>
      <c r="AP157" s="122"/>
      <c r="AQ157" s="122">
        <f t="shared" si="1397"/>
        <v>0.24822965612455997</v>
      </c>
      <c r="AR157" s="122"/>
      <c r="AS157" s="131">
        <f>DL156</f>
        <v>0.93703740671114744</v>
      </c>
      <c r="AT157" s="131"/>
      <c r="AU157" s="122">
        <f>U157*AG157+AC157*AK157+AS157</f>
        <v>1.778240806874078</v>
      </c>
      <c r="AV157" s="122"/>
      <c r="AW157" s="122">
        <f t="shared" si="1398"/>
        <v>0.85547950524532501</v>
      </c>
      <c r="AX157" s="122"/>
      <c r="AY157" s="122">
        <f t="shared" si="1399"/>
        <v>0.24822965612455997</v>
      </c>
      <c r="AZ157" s="122"/>
      <c r="BA157" s="122">
        <f>AW157</f>
        <v>0.85547950524532501</v>
      </c>
      <c r="BB157" s="122"/>
      <c r="BC157" s="120">
        <f>BC156</f>
        <v>0.01</v>
      </c>
      <c r="BD157" s="120"/>
      <c r="BE157" s="120">
        <f>BE156</f>
        <v>0.99</v>
      </c>
      <c r="BF157" s="120"/>
      <c r="BG157" s="136">
        <f>(1/2)*(AY157-BC157)^2</f>
        <v>2.8376684528613045E-2</v>
      </c>
      <c r="BH157" s="137"/>
      <c r="BI157" s="136">
        <f t="shared" si="1400"/>
        <v>9.0478817545212691E-3</v>
      </c>
      <c r="BJ157" s="137"/>
      <c r="BK157" s="136">
        <f t="shared" si="1401"/>
        <v>3.7424566283134314E-2</v>
      </c>
      <c r="BL157" s="137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5"/>
      <c r="BZ157" s="15"/>
      <c r="CA157" s="15"/>
      <c r="CB157" s="15"/>
      <c r="CC157" s="15"/>
      <c r="CD157" s="15"/>
      <c r="CE157" s="15"/>
      <c r="CF157" s="15"/>
      <c r="CG157" s="15"/>
      <c r="CH157" s="15"/>
      <c r="CI157" s="15"/>
      <c r="CJ157" s="15"/>
      <c r="CK157" s="15"/>
      <c r="CL157" s="15"/>
      <c r="CM157" s="47"/>
      <c r="CN157" s="47"/>
      <c r="CO157" s="47"/>
      <c r="CP157" s="15"/>
      <c r="CQ157" s="15"/>
      <c r="CR157" s="15"/>
      <c r="CS157" s="15"/>
      <c r="CT157" s="15"/>
      <c r="CU157" s="15"/>
      <c r="CV157" s="15"/>
      <c r="CW157" s="15"/>
      <c r="CX157" s="15"/>
      <c r="CY157" s="15"/>
      <c r="CZ157" s="15"/>
      <c r="DA157" s="15"/>
      <c r="DB157" s="15"/>
      <c r="DC157" s="15"/>
      <c r="DD157" s="15"/>
      <c r="DE157" s="15"/>
      <c r="DF157" s="15"/>
      <c r="DG157" s="15"/>
      <c r="DH157" s="15"/>
      <c r="DI157" s="15"/>
      <c r="DJ157" s="15"/>
      <c r="DK157" s="15"/>
      <c r="DL157" s="15"/>
      <c r="DM157" s="15"/>
    </row>
    <row r="158" spans="1:117" s="13" customFormat="1" x14ac:dyDescent="0.35">
      <c r="A158" s="93"/>
      <c r="B158" s="14" t="s">
        <v>217</v>
      </c>
      <c r="BG158" s="143" t="str">
        <f>IF(BG157&lt;BG154,"OUI, ça a baissé","NON, ça n'a pas baissé")</f>
        <v>OUI, ça a baissé</v>
      </c>
      <c r="BH158" s="143"/>
      <c r="BI158" s="143" t="str">
        <f>IF(BI157&lt;BI154,"OUI, ça a baissé","NON, ça n'a pas baissé")</f>
        <v>OUI, ça a baissé</v>
      </c>
      <c r="BJ158" s="143"/>
      <c r="BK158" s="143" t="str">
        <f>IF(BK157&lt;BK154,"OUI, ça a baissé","NON, ça n'a pas baissé")</f>
        <v>OUI, ça a baissé</v>
      </c>
      <c r="BL158" s="143"/>
      <c r="BN158" s="15"/>
      <c r="BO158" s="15"/>
      <c r="BP158" s="15"/>
      <c r="BQ158" s="15"/>
      <c r="BR158" s="15"/>
      <c r="BS158" s="15"/>
      <c r="BT158" s="15"/>
      <c r="BU158" s="15"/>
      <c r="BV158" s="15"/>
      <c r="BW158" s="15"/>
      <c r="BX158" s="15"/>
      <c r="BY158" s="15"/>
      <c r="BZ158" s="15"/>
      <c r="CA158" s="15"/>
      <c r="CB158" s="15"/>
      <c r="CC158" s="15"/>
      <c r="CD158" s="15"/>
      <c r="CE158" s="15"/>
      <c r="CF158" s="15"/>
      <c r="CG158" s="15"/>
      <c r="CH158" s="15"/>
      <c r="CI158" s="15"/>
      <c r="CJ158" s="15"/>
      <c r="CK158" s="15"/>
      <c r="CL158" s="15"/>
      <c r="CM158" s="47"/>
      <c r="CN158" s="47"/>
      <c r="CO158" s="47"/>
      <c r="CP158" s="15"/>
      <c r="CQ158" s="15"/>
      <c r="CR158" s="15"/>
      <c r="CS158" s="15"/>
      <c r="CT158" s="15"/>
      <c r="CU158" s="15"/>
      <c r="CV158" s="15"/>
      <c r="CW158" s="15"/>
      <c r="CX158" s="15"/>
      <c r="CY158" s="15"/>
      <c r="CZ158" s="15"/>
      <c r="DA158" s="15"/>
      <c r="DB158" s="15"/>
      <c r="DC158" s="15"/>
      <c r="DD158" s="15"/>
      <c r="DE158" s="15"/>
      <c r="DF158" s="15"/>
      <c r="DG158" s="15"/>
      <c r="DH158" s="15"/>
      <c r="DI158" s="15"/>
      <c r="DJ158" s="15"/>
      <c r="DK158" s="15"/>
      <c r="DL158" s="15"/>
      <c r="DM158" s="15"/>
    </row>
    <row r="159" spans="1:117" s="13" customFormat="1" ht="15" thickBot="1" x14ac:dyDescent="0.4"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  <c r="BF159" s="15"/>
      <c r="BG159" s="15"/>
      <c r="BH159" s="15"/>
      <c r="BI159" s="15"/>
      <c r="BJ159" s="15"/>
      <c r="BK159" s="15"/>
      <c r="BL159" s="15"/>
      <c r="BN159" s="15"/>
      <c r="BO159" s="15"/>
      <c r="BP159" s="15"/>
      <c r="BQ159" s="15"/>
      <c r="BR159" s="15"/>
      <c r="BS159" s="15"/>
      <c r="BT159" s="15"/>
      <c r="BU159" s="15"/>
      <c r="BV159" s="15"/>
      <c r="BW159" s="15"/>
      <c r="BX159" s="15"/>
      <c r="BY159" s="15"/>
      <c r="BZ159" s="15"/>
      <c r="CA159" s="15"/>
      <c r="CB159" s="15"/>
      <c r="CC159" s="15"/>
      <c r="CD159" s="15"/>
      <c r="CE159" s="15"/>
      <c r="CF159" s="15"/>
      <c r="CG159" s="15"/>
      <c r="CH159" s="15"/>
      <c r="CI159" s="15"/>
      <c r="CJ159" s="15"/>
      <c r="CK159" s="15"/>
      <c r="CL159" s="15"/>
      <c r="CM159" s="47"/>
      <c r="CN159" s="47"/>
      <c r="CO159" s="47"/>
      <c r="CP159" s="15"/>
      <c r="CQ159" s="15"/>
      <c r="CR159" s="15"/>
      <c r="CS159" s="15"/>
      <c r="CT159" s="15"/>
      <c r="CU159" s="15"/>
      <c r="CV159" s="15"/>
      <c r="CW159" s="15"/>
      <c r="CX159" s="15"/>
      <c r="CY159" s="15"/>
      <c r="CZ159" s="15"/>
      <c r="DA159" s="15"/>
      <c r="DB159" s="15"/>
      <c r="DC159" s="15"/>
      <c r="DD159" s="15"/>
      <c r="DE159" s="15"/>
      <c r="DF159" s="15"/>
      <c r="DG159" s="15"/>
      <c r="DH159" s="15"/>
      <c r="DI159" s="15"/>
      <c r="DJ159" s="15"/>
      <c r="DK159" s="15"/>
      <c r="DL159" s="15"/>
      <c r="DM159" s="15"/>
    </row>
    <row r="160" spans="1:117" s="13" customFormat="1" ht="15" thickBot="1" x14ac:dyDescent="0.4">
      <c r="A160" s="93" t="s">
        <v>132</v>
      </c>
      <c r="B160" s="14" t="s">
        <v>213</v>
      </c>
      <c r="C160" s="120">
        <f>C157</f>
        <v>0.05</v>
      </c>
      <c r="D160" s="120"/>
      <c r="E160" s="120">
        <f>E157</f>
        <v>0.1</v>
      </c>
      <c r="F160" s="120"/>
      <c r="G160" s="121">
        <f>G157</f>
        <v>0.15176684512571931</v>
      </c>
      <c r="H160" s="121"/>
      <c r="I160" s="121">
        <f>I157</f>
        <v>0.20059504702933256</v>
      </c>
      <c r="J160" s="121"/>
      <c r="K160" s="121">
        <f>K157</f>
        <v>0.25353369025143851</v>
      </c>
      <c r="L160" s="121"/>
      <c r="M160" s="121">
        <f>M157</f>
        <v>0.30119009405866509</v>
      </c>
      <c r="N160" s="121"/>
      <c r="O160" s="121">
        <f>O157</f>
        <v>0.38533690251438552</v>
      </c>
      <c r="P160" s="121"/>
      <c r="Q160" s="122">
        <f>C160*G160+E160*K160+O160</f>
        <v>0.41827861379581532</v>
      </c>
      <c r="R160" s="122"/>
      <c r="S160" s="122">
        <f t="shared" ref="S160" si="1423">1/(1+EXP(-Q160))</f>
        <v>0.60307126397777922</v>
      </c>
      <c r="T160" s="122"/>
      <c r="U160" s="122">
        <f t="shared" ref="U160" si="1424">S160</f>
        <v>0.60307126397777922</v>
      </c>
      <c r="V160" s="122"/>
      <c r="W160" s="121">
        <f>W157</f>
        <v>0.36190094058664984</v>
      </c>
      <c r="X160" s="121"/>
      <c r="Y160" s="122">
        <f t="shared" ref="Y160" si="1425">C160*I160+E160*M160+W160</f>
        <v>0.40204970234398296</v>
      </c>
      <c r="Z160" s="122"/>
      <c r="AA160" s="122">
        <f t="shared" ref="AA160" si="1426">1/(1+EXP(-Y160))</f>
        <v>0.59918002335838683</v>
      </c>
      <c r="AB160" s="122"/>
      <c r="AC160" s="122">
        <f t="shared" ref="AC160" si="1427">AA160</f>
        <v>0.59918002335838683</v>
      </c>
      <c r="AD160" s="122"/>
      <c r="AE160" s="121">
        <f>AE157</f>
        <v>-0.37882981525080273</v>
      </c>
      <c r="AF160" s="121"/>
      <c r="AG160" s="121">
        <f>AG157</f>
        <v>0.65003834728620491</v>
      </c>
      <c r="AH160" s="121"/>
      <c r="AI160" s="121">
        <f>AI157</f>
        <v>-0.27755131802223082</v>
      </c>
      <c r="AJ160" s="121"/>
      <c r="AK160" s="121">
        <f>AK157</f>
        <v>0.74966443292509866</v>
      </c>
      <c r="AL160" s="121"/>
      <c r="AM160" s="121">
        <f>AM157</f>
        <v>-0.71331195237203471</v>
      </c>
      <c r="AN160" s="121"/>
      <c r="AO160" s="122">
        <f t="shared" ref="AO160" si="1428">U160*AE160+AC160*AI160+AM160</f>
        <v>-1.1080765331035161</v>
      </c>
      <c r="AP160" s="122"/>
      <c r="AQ160" s="122">
        <f t="shared" ref="AQ160" si="1429">1/(1+EXP(-AO160))</f>
        <v>0.24822965612455997</v>
      </c>
      <c r="AR160" s="122"/>
      <c r="AS160" s="121">
        <f>AS157</f>
        <v>0.93703740671114744</v>
      </c>
      <c r="AT160" s="121"/>
      <c r="AU160" s="122">
        <f>U160*AG160+AC160*AK160+AS160</f>
        <v>1.778240806874078</v>
      </c>
      <c r="AV160" s="122"/>
      <c r="AW160" s="122">
        <f t="shared" ref="AW160" si="1430">1/(1+EXP(-AU160))</f>
        <v>0.85547950524532501</v>
      </c>
      <c r="AX160" s="122"/>
      <c r="AY160" s="122">
        <f t="shared" ref="AY160" si="1431">AQ160</f>
        <v>0.24822965612455997</v>
      </c>
      <c r="AZ160" s="122"/>
      <c r="BA160" s="122">
        <f t="shared" ref="BA160" si="1432">AW160</f>
        <v>0.85547950524532501</v>
      </c>
      <c r="BB160" s="122"/>
      <c r="BC160" s="120">
        <f>BC157</f>
        <v>0.01</v>
      </c>
      <c r="BD160" s="120"/>
      <c r="BE160" s="120">
        <f>BE157</f>
        <v>0.99</v>
      </c>
      <c r="BF160" s="120"/>
      <c r="BG160" s="136">
        <f>(1/2)*(AY160-BC160)^2</f>
        <v>2.8376684528613045E-2</v>
      </c>
      <c r="BH160" s="137"/>
      <c r="BI160" s="136">
        <f t="shared" ref="BI160" si="1433">(1/2)*(BA160-BE160)^2</f>
        <v>9.0478817545212691E-3</v>
      </c>
      <c r="BJ160" s="137"/>
      <c r="BK160" s="136">
        <f t="shared" ref="BK160" si="1434">BG160+BI160</f>
        <v>3.7424566283134314E-2</v>
      </c>
      <c r="BL160" s="137"/>
      <c r="BN160" s="131">
        <f t="shared" ref="BN160" si="1435" xml:space="preserve"> ( ((AY160 - BC160)*(AY160)*(1-AY160)*AE160) + ((BA160 - BE160)*(BA160)*(1-BA160)*AG160) ) * ( ((U160)*(1-U160)) ) * ( C160 )</f>
        <v>-3.3096696052028747E-4</v>
      </c>
      <c r="BO160" s="131"/>
      <c r="BP160" s="131">
        <f t="shared" ref="BP160" si="1436" xml:space="preserve"> ( ((AY160 - BC160)*(AY160)*(1-AY160)*AI160) + ((BA160 - BE160)*(BA160)*(1-BA160)*AK160) ) * ( ((AC160)*(1-AC160)) ) * ( C160 )</f>
        <v>-2.9788507723407163E-4</v>
      </c>
      <c r="BQ160" s="131"/>
      <c r="BR160" s="131">
        <f t="shared" ref="BR160" si="1437" xml:space="preserve"> ( ((AY160 - BC160)*(AY160)*(1-AY160)*AE160) + ((BA160 - BE160)*(BA160)*(1-BA160)*AG160) ) * ( ((U160)*(1-U160)) ) * ( E160 )</f>
        <v>-6.6193392104057494E-4</v>
      </c>
      <c r="BS160" s="131"/>
      <c r="BT160" s="131">
        <f t="shared" ref="BT160" si="1438" xml:space="preserve"> ( ((AY160 - BC160)*(AY160)*(1-AY160)*AI160) + ((BA160 - BE160)*(BA160)*(1-BA160)*AK160) ) * ( ((AC160)*(1-AC160)) ) * ( E160 )</f>
        <v>-5.9577015446814327E-4</v>
      </c>
      <c r="BU160" s="131"/>
      <c r="BV160" s="131">
        <f t="shared" ref="BV160" si="1439" xml:space="preserve"> ( ((AY160 - BC160)*(AY160)*(1-AY160)*AE160) + ((BA160 - BE160)*(BA160)*(1-BA160)*AG160) ) * ( ((S160)*(1-S160)) )</f>
        <v>-6.6193392104057485E-3</v>
      </c>
      <c r="BW160" s="131"/>
      <c r="BX160" s="131">
        <f t="shared" ref="BX160" si="1440" xml:space="preserve"> ( ((AY160 - BC160)*(AY160)*(1-AY160)*AI160) + ((BA160 - BE160)*(BA160)*(1-BA160)*AK160) ) * ( ((AC160)*(1-AC160)) )</f>
        <v>-5.957701544681432E-3</v>
      </c>
      <c r="BY160" s="131"/>
      <c r="BZ160" s="131">
        <f xml:space="preserve"> (AY160 - BC160) * (AY160 * (1 - AY160)) * U160</f>
        <v>2.681040126814211E-2</v>
      </c>
      <c r="CA160" s="131"/>
      <c r="CB160" s="131">
        <f t="shared" ref="CB160" si="1441" xml:space="preserve"> (BA160 - BE160) * (BA160 * (1 - BA160)) * U160</f>
        <v>-1.0029889312432292E-2</v>
      </c>
      <c r="CC160" s="131"/>
      <c r="CD160" s="131">
        <f t="shared" ref="CD160" si="1442" xml:space="preserve"> (AY160 - BC160) * (AY160 * (1 - AY160)) * AC160</f>
        <v>2.6637410564276227E-2</v>
      </c>
      <c r="CE160" s="131"/>
      <c r="CF160" s="131">
        <f t="shared" ref="CF160" si="1443" xml:space="preserve"> (BA160 - BE160) * (BA160 * (1 - BA160)) * AC160</f>
        <v>-9.9651727274583744E-3</v>
      </c>
      <c r="CG160" s="131"/>
      <c r="CH160" s="131">
        <f xml:space="preserve"> (AY160 - BC160) * (AY160 * (1 - AY160))</f>
        <v>4.44564396773015E-2</v>
      </c>
      <c r="CI160" s="131"/>
      <c r="CJ160" s="131">
        <f xml:space="preserve"> (BA160 - BE160) * (BA160 * (1 - BA160))</f>
        <v>-1.6631350076732977E-2</v>
      </c>
      <c r="CK160" s="131"/>
      <c r="CL160" s="15"/>
      <c r="CM160" s="47"/>
      <c r="CN160" s="47"/>
      <c r="CO160" s="47"/>
      <c r="CP160" s="15"/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  <c r="DD160" s="15"/>
      <c r="DE160" s="15"/>
      <c r="DF160" s="15"/>
      <c r="DG160" s="15"/>
      <c r="DH160" s="15"/>
      <c r="DI160" s="15"/>
      <c r="DJ160" s="15"/>
      <c r="DK160" s="15"/>
      <c r="DL160" s="15"/>
      <c r="DM160" s="15"/>
    </row>
    <row r="161" spans="1:117" s="13" customFormat="1" x14ac:dyDescent="0.35">
      <c r="A161" s="93"/>
      <c r="B161" s="14" t="s">
        <v>215</v>
      </c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  <c r="BN161" s="132" t="str">
        <f>IF(BN160&lt;0.000001,"PROCHE DE 0","PAS PROCHE DE 0")</f>
        <v>PROCHE DE 0</v>
      </c>
      <c r="BO161" s="132"/>
      <c r="BP161" s="132" t="str">
        <f>IF(BP160&lt;0.000001,"PROCHE DE 0","PAS PROCHE DE 0")</f>
        <v>PROCHE DE 0</v>
      </c>
      <c r="BQ161" s="132"/>
      <c r="BR161" s="132" t="str">
        <f>IF(BR160&lt;0.000001,"PROCHE DE 0","PAS PROCHE DE 0")</f>
        <v>PROCHE DE 0</v>
      </c>
      <c r="BS161" s="132"/>
      <c r="BT161" s="132" t="str">
        <f>IF(BT160&lt;0.000001,"PROCHE DE 0","PAS PROCHE DE 0")</f>
        <v>PROCHE DE 0</v>
      </c>
      <c r="BU161" s="132"/>
      <c r="BV161" s="132" t="str">
        <f>IF(BV160&lt;0.000001,"PROCHE DE 0","PAS PROCHE DE 0")</f>
        <v>PROCHE DE 0</v>
      </c>
      <c r="BW161" s="132"/>
      <c r="BX161" s="132" t="str">
        <f>IF(BX160&lt;0.000001,"PROCHE DE 0","PAS PROCHE DE 0")</f>
        <v>PROCHE DE 0</v>
      </c>
      <c r="BY161" s="132"/>
      <c r="BZ161" s="132" t="str">
        <f>IF(BZ160&lt;0.000001,"PROCHE DE 0","PAS PROCHE DE 0")</f>
        <v>PAS PROCHE DE 0</v>
      </c>
      <c r="CA161" s="132"/>
      <c r="CB161" s="132" t="str">
        <f>IF(CB160&lt;0.000001,"PROCHE DE 0","PAS PROCHE DE 0")</f>
        <v>PROCHE DE 0</v>
      </c>
      <c r="CC161" s="132"/>
      <c r="CD161" s="132" t="str">
        <f>IF(CD160&lt;0.000001,"PROCHE DE 0","PAS PROCHE DE 0")</f>
        <v>PAS PROCHE DE 0</v>
      </c>
      <c r="CE161" s="132"/>
      <c r="CF161" s="132" t="str">
        <f>IF(CF160&lt;0.000001,"PROCHE DE 0","PAS PROCHE DE 0")</f>
        <v>PROCHE DE 0</v>
      </c>
      <c r="CG161" s="132"/>
      <c r="CH161" s="132" t="str">
        <f>IF(CH160&lt;0.000001,"PROCHE DE 0","PAS PROCHE DE 0")</f>
        <v>PAS PROCHE DE 0</v>
      </c>
      <c r="CI161" s="132"/>
      <c r="CJ161" s="132" t="str">
        <f>IF(CJ160&lt;0.000001,"PROCHE DE 0","PAS PROCHE DE 0")</f>
        <v>PROCHE DE 0</v>
      </c>
      <c r="CK161" s="132"/>
      <c r="CL161" s="15"/>
      <c r="CM161" s="47"/>
      <c r="CN161" s="47"/>
      <c r="CO161" s="47"/>
      <c r="CP161" s="15"/>
      <c r="CQ161" s="15"/>
      <c r="CR161" s="15"/>
      <c r="CS161" s="15"/>
      <c r="CT161" s="15"/>
      <c r="CU161" s="15"/>
      <c r="CV161" s="15"/>
      <c r="CW161" s="15"/>
      <c r="CX161" s="15"/>
      <c r="CY161" s="15"/>
      <c r="CZ161" s="15"/>
      <c r="DA161" s="15"/>
      <c r="DB161" s="15"/>
      <c r="DC161" s="15"/>
      <c r="DD161" s="15"/>
      <c r="DE161" s="15"/>
      <c r="DF161" s="15"/>
      <c r="DG161" s="15"/>
      <c r="DH161" s="15"/>
      <c r="DI161" s="15"/>
      <c r="DJ161" s="15"/>
      <c r="DK161" s="15"/>
      <c r="DL161" s="15"/>
      <c r="DM161" s="15"/>
    </row>
    <row r="162" spans="1:117" s="13" customFormat="1" ht="15" thickBot="1" x14ac:dyDescent="0.4">
      <c r="A162" s="93"/>
      <c r="B162" s="14" t="s">
        <v>214</v>
      </c>
      <c r="C162" s="120">
        <f>C160</f>
        <v>0.05</v>
      </c>
      <c r="D162" s="120"/>
      <c r="E162" s="120">
        <f>E160</f>
        <v>0.1</v>
      </c>
      <c r="F162" s="120"/>
      <c r="G162" s="121">
        <f>G160</f>
        <v>0.15176684512571931</v>
      </c>
      <c r="H162" s="121"/>
      <c r="I162" s="121">
        <f>I160</f>
        <v>0.20059504702933256</v>
      </c>
      <c r="J162" s="121"/>
      <c r="K162" s="121">
        <f>K160</f>
        <v>0.25353369025143851</v>
      </c>
      <c r="L162" s="121"/>
      <c r="M162" s="121">
        <f>M160</f>
        <v>0.30119009405866509</v>
      </c>
      <c r="N162" s="121"/>
      <c r="O162" s="121">
        <f>O160</f>
        <v>0.38533690251438552</v>
      </c>
      <c r="P162" s="121"/>
      <c r="Q162" s="122">
        <f>C162*G162+E162*K162+O162</f>
        <v>0.41827861379581532</v>
      </c>
      <c r="R162" s="122"/>
      <c r="S162" s="122">
        <f t="shared" ref="S162:S163" si="1444">1/(1+EXP(-Q162))</f>
        <v>0.60307126397777922</v>
      </c>
      <c r="T162" s="122"/>
      <c r="U162" s="122">
        <f t="shared" ref="U162:U163" si="1445">S162</f>
        <v>0.60307126397777922</v>
      </c>
      <c r="V162" s="122"/>
      <c r="W162" s="121">
        <f>W160</f>
        <v>0.36190094058664984</v>
      </c>
      <c r="X162" s="121"/>
      <c r="Y162" s="122">
        <f t="shared" ref="Y162:Y163" si="1446">C162*I162+E162*M162+W162</f>
        <v>0.40204970234398296</v>
      </c>
      <c r="Z162" s="122"/>
      <c r="AA162" s="122">
        <f t="shared" ref="AA162:AA163" si="1447">1/(1+EXP(-Y162))</f>
        <v>0.59918002335838683</v>
      </c>
      <c r="AB162" s="122"/>
      <c r="AC162" s="122">
        <f t="shared" ref="AC162:AC163" si="1448">AA162</f>
        <v>0.59918002335838683</v>
      </c>
      <c r="AD162" s="122"/>
      <c r="AE162" s="121">
        <f>AE160</f>
        <v>-0.37882981525080273</v>
      </c>
      <c r="AF162" s="121"/>
      <c r="AG162" s="121">
        <f>AG160</f>
        <v>0.65003834728620491</v>
      </c>
      <c r="AH162" s="121"/>
      <c r="AI162" s="121">
        <f>AI160</f>
        <v>-0.27755131802223082</v>
      </c>
      <c r="AJ162" s="121"/>
      <c r="AK162" s="121">
        <f>AK160</f>
        <v>0.74966443292509866</v>
      </c>
      <c r="AL162" s="121"/>
      <c r="AM162" s="121">
        <f>AM160</f>
        <v>-0.71331195237203471</v>
      </c>
      <c r="AN162" s="121"/>
      <c r="AO162" s="122">
        <f t="shared" ref="AO162:AO163" si="1449">U162*AE162+AC162*AI162+AM162</f>
        <v>-1.1080765331035161</v>
      </c>
      <c r="AP162" s="122"/>
      <c r="AQ162" s="122">
        <f t="shared" ref="AQ162:AQ163" si="1450">1/(1+EXP(-AO162))</f>
        <v>0.24822965612455997</v>
      </c>
      <c r="AR162" s="122"/>
      <c r="AS162" s="121">
        <f>AS160</f>
        <v>0.93703740671114744</v>
      </c>
      <c r="AT162" s="121"/>
      <c r="AU162" s="122">
        <f>U162*AG162+AC162*AK162+AS162</f>
        <v>1.778240806874078</v>
      </c>
      <c r="AV162" s="122"/>
      <c r="AW162" s="122">
        <f t="shared" ref="AW162:AW163" si="1451">1/(1+EXP(-AU162))</f>
        <v>0.85547950524532501</v>
      </c>
      <c r="AX162" s="122"/>
      <c r="AY162" s="122">
        <f t="shared" ref="AY162:AY163" si="1452">AQ162</f>
        <v>0.24822965612455997</v>
      </c>
      <c r="AZ162" s="122"/>
      <c r="BA162" s="122">
        <f>AW162</f>
        <v>0.85547950524532501</v>
      </c>
      <c r="BB162" s="122"/>
      <c r="BC162" s="120">
        <f>BC160</f>
        <v>0.01</v>
      </c>
      <c r="BD162" s="120"/>
      <c r="BE162" s="120">
        <f>BE160</f>
        <v>0.99</v>
      </c>
      <c r="BF162" s="120"/>
      <c r="BG162" s="122">
        <f>(1/2)*(AY162-BC162)^2</f>
        <v>2.8376684528613045E-2</v>
      </c>
      <c r="BH162" s="122"/>
      <c r="BI162" s="122">
        <f t="shared" ref="BI162:BI163" si="1453">(1/2)*(BA162-BE162)^2</f>
        <v>9.0478817545212691E-3</v>
      </c>
      <c r="BJ162" s="122"/>
      <c r="BK162" s="122">
        <f t="shared" ref="BK162:BK163" si="1454">BG162+BI162</f>
        <v>3.7424566283134314E-2</v>
      </c>
      <c r="BL162" s="122"/>
      <c r="BN162" s="142">
        <f t="shared" ref="BN162" si="1455" xml:space="preserve"> ( ((AY162 - BC162)*(AY162)*(1-AY162)*AE162) + ((BA162 - BE162)*(BA162)*(1-BA162)*AG162) ) * ( ((U162)*(1-U162)) ) * ( C162 )</f>
        <v>-3.3096696052028747E-4</v>
      </c>
      <c r="BO162" s="142"/>
      <c r="BP162" s="142">
        <f t="shared" ref="BP162" si="1456" xml:space="preserve"> ( ((AY162 - BC162)*(AY162)*(1-AY162)*AI162) + ((BA162 - BE162)*(BA162)*(1-BA162)*AK162) ) * ( ((AC162)*(1-AC162)) ) * ( C162 )</f>
        <v>-2.9788507723407163E-4</v>
      </c>
      <c r="BQ162" s="142"/>
      <c r="BR162" s="142">
        <f t="shared" ref="BR162" si="1457" xml:space="preserve"> ( ((AY162 - BC162)*(AY162)*(1-AY162)*AE162) + ((BA162 - BE162)*(BA162)*(1-BA162)*AG162) ) * ( ((U162)*(1-U162)) ) * ( E162 )</f>
        <v>-6.6193392104057494E-4</v>
      </c>
      <c r="BS162" s="142"/>
      <c r="BT162" s="142">
        <f t="shared" ref="BT162" si="1458" xml:space="preserve"> ( ((AY162 - BC162)*(AY162)*(1-AY162)*AI162) + ((BA162 - BE162)*(BA162)*(1-BA162)*AK162) ) * ( ((AC162)*(1-AC162)) ) * ( E162 )</f>
        <v>-5.9577015446814327E-4</v>
      </c>
      <c r="BU162" s="142"/>
      <c r="BV162" s="142">
        <f t="shared" ref="BV162" si="1459" xml:space="preserve"> ( ((AY162 - BC162)*(AY162)*(1-AY162)*AE162) + ((BA162 - BE162)*(BA162)*(1-BA162)*AG162) ) * ( ((S162)*(1-S162)) )</f>
        <v>-6.6193392104057485E-3</v>
      </c>
      <c r="BW162" s="142"/>
      <c r="BX162" s="142">
        <f t="shared" ref="BX162" si="1460" xml:space="preserve"> ( ((AY162 - BC162)*(AY162)*(1-AY162)*AI162) + ((BA162 - BE162)*(BA162)*(1-BA162)*AK162) ) * ( ((AC162)*(1-AC162)) )</f>
        <v>-5.957701544681432E-3</v>
      </c>
      <c r="BY162" s="142"/>
      <c r="BZ162" s="142">
        <f xml:space="preserve"> (AY162 - BC162) * (AY162 * (1 - AY162)) * U162</f>
        <v>2.681040126814211E-2</v>
      </c>
      <c r="CA162" s="142"/>
      <c r="CB162" s="142">
        <f t="shared" ref="CB162" si="1461" xml:space="preserve"> (BA162 - BE162) * (BA162 * (1 - BA162)) * U162</f>
        <v>-1.0029889312432292E-2</v>
      </c>
      <c r="CC162" s="142"/>
      <c r="CD162" s="142">
        <f t="shared" ref="CD162" si="1462" xml:space="preserve"> (AY162 - BC162) * (AY162 * (1 - AY162)) * AC162</f>
        <v>2.6637410564276227E-2</v>
      </c>
      <c r="CE162" s="142"/>
      <c r="CF162" s="142">
        <f t="shared" ref="CF162" si="1463" xml:space="preserve"> (BA162 - BE162) * (BA162 * (1 - BA162)) * AC162</f>
        <v>-9.9651727274583744E-3</v>
      </c>
      <c r="CG162" s="142"/>
      <c r="CH162" s="142">
        <f xml:space="preserve"> (AY162 - BC162) * (AY162 * (1 - AY162))</f>
        <v>4.44564396773015E-2</v>
      </c>
      <c r="CI162" s="142"/>
      <c r="CJ162" s="142">
        <f xml:space="preserve"> (BA162 - BE162) * (BA162 * (1 - BA162))</f>
        <v>-1.6631350076732977E-2</v>
      </c>
      <c r="CK162" s="142"/>
      <c r="CL162" s="15"/>
      <c r="CM162" s="104">
        <f>CM156</f>
        <v>0.5</v>
      </c>
      <c r="CN162" s="104"/>
      <c r="CO162" s="47"/>
      <c r="CP162" s="131">
        <f t="shared" ref="CP162" si="1464">G162-CM162*BN162</f>
        <v>0.15193232860597944</v>
      </c>
      <c r="CQ162" s="131"/>
      <c r="CR162" s="131">
        <f t="shared" ref="CR162" si="1465">I162-CM162*BP162</f>
        <v>0.20074398956794959</v>
      </c>
      <c r="CS162" s="131"/>
      <c r="CT162" s="131">
        <f t="shared" ref="CT162" si="1466">K162-CM162*BR162</f>
        <v>0.25386465721195878</v>
      </c>
      <c r="CU162" s="131"/>
      <c r="CV162" s="131">
        <f t="shared" ref="CV162" si="1467">M162-CM162*BT162</f>
        <v>0.30148797913589914</v>
      </c>
      <c r="CW162" s="131"/>
      <c r="CX162" s="131">
        <f t="shared" ref="CX162" si="1468">O162-CM162*BV162</f>
        <v>0.38864657211958836</v>
      </c>
      <c r="CY162" s="131"/>
      <c r="CZ162" s="131">
        <f t="shared" ref="CZ162" si="1469">W162-CM162*BX162</f>
        <v>0.36487979135899057</v>
      </c>
      <c r="DA162" s="131"/>
      <c r="DB162" s="131">
        <f t="shared" ref="DB162" si="1470">AE162-CM162*BZ162</f>
        <v>-0.39223501588487381</v>
      </c>
      <c r="DC162" s="131"/>
      <c r="DD162" s="131">
        <f t="shared" ref="DD162" si="1471">AG162-CM162*CB162</f>
        <v>0.65505329194242101</v>
      </c>
      <c r="DE162" s="131"/>
      <c r="DF162" s="131">
        <f t="shared" ref="DF162" si="1472">AI162-CM162*CD162</f>
        <v>-0.29087002330436895</v>
      </c>
      <c r="DG162" s="131"/>
      <c r="DH162" s="131">
        <f t="shared" ref="DH162" si="1473">AK162-CM162*CF162</f>
        <v>0.75464701928882783</v>
      </c>
      <c r="DI162" s="131"/>
      <c r="DJ162" s="131">
        <f t="shared" ref="DJ162" si="1474">AM162-CM162*CH162</f>
        <v>-0.73554017221068546</v>
      </c>
      <c r="DK162" s="131"/>
      <c r="DL162" s="131">
        <f t="shared" ref="DL162" si="1475">AS162-CM162*CJ162</f>
        <v>0.94535308174951393</v>
      </c>
      <c r="DM162" s="131"/>
    </row>
    <row r="163" spans="1:117" s="13" customFormat="1" ht="15" thickBot="1" x14ac:dyDescent="0.4">
      <c r="A163" s="93"/>
      <c r="B163" s="14" t="s">
        <v>216</v>
      </c>
      <c r="C163" s="120">
        <f>C162</f>
        <v>0.05</v>
      </c>
      <c r="D163" s="120"/>
      <c r="E163" s="120">
        <f>E162</f>
        <v>0.1</v>
      </c>
      <c r="F163" s="120"/>
      <c r="G163" s="131">
        <f>CP162</f>
        <v>0.15193232860597944</v>
      </c>
      <c r="H163" s="131"/>
      <c r="I163" s="131">
        <f>CR162</f>
        <v>0.20074398956794959</v>
      </c>
      <c r="J163" s="131"/>
      <c r="K163" s="131">
        <f>CT162</f>
        <v>0.25386465721195878</v>
      </c>
      <c r="L163" s="131"/>
      <c r="M163" s="131">
        <f>CV162</f>
        <v>0.30148797913589914</v>
      </c>
      <c r="N163" s="131"/>
      <c r="O163" s="131">
        <f>CX162</f>
        <v>0.38864657211958836</v>
      </c>
      <c r="P163" s="131"/>
      <c r="Q163" s="122">
        <f>C163*G163+E163*K163+O163</f>
        <v>0.42162965427108323</v>
      </c>
      <c r="R163" s="122"/>
      <c r="S163" s="122">
        <f t="shared" si="1444"/>
        <v>0.60387314597941977</v>
      </c>
      <c r="T163" s="122"/>
      <c r="U163" s="122">
        <f t="shared" si="1445"/>
        <v>0.60387314597941977</v>
      </c>
      <c r="V163" s="122"/>
      <c r="W163" s="131">
        <f>CZ162</f>
        <v>0.36487979135899057</v>
      </c>
      <c r="X163" s="131"/>
      <c r="Y163" s="122">
        <f t="shared" si="1446"/>
        <v>0.40506578875097798</v>
      </c>
      <c r="Z163" s="122"/>
      <c r="AA163" s="122">
        <f t="shared" si="1447"/>
        <v>0.59990415952845322</v>
      </c>
      <c r="AB163" s="122"/>
      <c r="AC163" s="122">
        <f t="shared" si="1448"/>
        <v>0.59990415952845322</v>
      </c>
      <c r="AD163" s="122"/>
      <c r="AE163" s="131">
        <f>DB162</f>
        <v>-0.39223501588487381</v>
      </c>
      <c r="AF163" s="131"/>
      <c r="AG163" s="131">
        <f>DD162</f>
        <v>0.65505329194242101</v>
      </c>
      <c r="AH163" s="131"/>
      <c r="AI163" s="131">
        <f>DF162</f>
        <v>-0.29087002330436895</v>
      </c>
      <c r="AJ163" s="131"/>
      <c r="AK163" s="131">
        <f>DH162</f>
        <v>0.75464701928882783</v>
      </c>
      <c r="AL163" s="131"/>
      <c r="AM163" s="131">
        <f>DJ162</f>
        <v>-0.73554017221068546</v>
      </c>
      <c r="AN163" s="131"/>
      <c r="AO163" s="122">
        <f t="shared" si="1449"/>
        <v>-1.1468945020788008</v>
      </c>
      <c r="AP163" s="122"/>
      <c r="AQ163" s="122">
        <f t="shared" si="1450"/>
        <v>0.2410567719792947</v>
      </c>
      <c r="AR163" s="122"/>
      <c r="AS163" s="131">
        <f>DL162</f>
        <v>0.94535308174951393</v>
      </c>
      <c r="AT163" s="131"/>
      <c r="AU163" s="122">
        <f>U163*AG163+AC163*AK163+AS163</f>
        <v>1.7936380597860757</v>
      </c>
      <c r="AV163" s="122"/>
      <c r="AW163" s="122">
        <f t="shared" si="1451"/>
        <v>0.85737273434174721</v>
      </c>
      <c r="AX163" s="122"/>
      <c r="AY163" s="122">
        <f t="shared" si="1452"/>
        <v>0.2410567719792947</v>
      </c>
      <c r="AZ163" s="122"/>
      <c r="BA163" s="122">
        <f>AW163</f>
        <v>0.85737273434174721</v>
      </c>
      <c r="BB163" s="122"/>
      <c r="BC163" s="120">
        <f>BC162</f>
        <v>0.01</v>
      </c>
      <c r="BD163" s="120"/>
      <c r="BE163" s="120">
        <f>BE162</f>
        <v>0.99</v>
      </c>
      <c r="BF163" s="120"/>
      <c r="BG163" s="136">
        <f>(1/2)*(AY163-BC163)^2</f>
        <v>2.669361593874589E-2</v>
      </c>
      <c r="BH163" s="137"/>
      <c r="BI163" s="136">
        <f t="shared" si="1453"/>
        <v>8.7949957979923787E-3</v>
      </c>
      <c r="BJ163" s="137"/>
      <c r="BK163" s="136">
        <f t="shared" si="1454"/>
        <v>3.5488611736738271E-2</v>
      </c>
      <c r="BL163" s="137"/>
      <c r="BN163" s="15"/>
      <c r="BO163" s="15"/>
      <c r="BP163" s="15"/>
      <c r="BQ163" s="15"/>
      <c r="BR163" s="15"/>
      <c r="BS163" s="15"/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5"/>
      <c r="CE163" s="15"/>
      <c r="CF163" s="15"/>
      <c r="CG163" s="15"/>
      <c r="CH163" s="15"/>
      <c r="CI163" s="15"/>
      <c r="CJ163" s="15"/>
      <c r="CK163" s="15"/>
      <c r="CL163" s="15"/>
      <c r="CM163" s="47"/>
      <c r="CN163" s="47"/>
      <c r="CO163" s="47"/>
      <c r="CP163" s="15"/>
      <c r="CQ163" s="15"/>
      <c r="CR163" s="15"/>
      <c r="CS163" s="15"/>
      <c r="CT163" s="15"/>
      <c r="CU163" s="15"/>
      <c r="CV163" s="15"/>
      <c r="CW163" s="15"/>
      <c r="CX163" s="15"/>
      <c r="CY163" s="15"/>
      <c r="CZ163" s="15"/>
      <c r="DA163" s="15"/>
      <c r="DB163" s="15"/>
      <c r="DC163" s="15"/>
      <c r="DD163" s="15"/>
      <c r="DE163" s="15"/>
      <c r="DF163" s="15"/>
      <c r="DG163" s="15"/>
      <c r="DH163" s="15"/>
      <c r="DI163" s="15"/>
      <c r="DJ163" s="15"/>
      <c r="DK163" s="15"/>
      <c r="DL163" s="15"/>
      <c r="DM163" s="15"/>
    </row>
    <row r="164" spans="1:117" s="13" customFormat="1" x14ac:dyDescent="0.35">
      <c r="A164" s="93"/>
      <c r="B164" s="14" t="s">
        <v>217</v>
      </c>
      <c r="BG164" s="143" t="str">
        <f>IF(BG163&lt;BG160,"OUI, ça a baissé","NON, ça n'a pas baissé")</f>
        <v>OUI, ça a baissé</v>
      </c>
      <c r="BH164" s="143"/>
      <c r="BI164" s="143" t="str">
        <f>IF(BI163&lt;BI160,"OUI, ça a baissé","NON, ça n'a pas baissé")</f>
        <v>OUI, ça a baissé</v>
      </c>
      <c r="BJ164" s="143"/>
      <c r="BK164" s="143" t="str">
        <f>IF(BK163&lt;BK160,"OUI, ça a baissé","NON, ça n'a pas baissé")</f>
        <v>OUI, ça a baissé</v>
      </c>
      <c r="BL164" s="143"/>
      <c r="BN164" s="15"/>
      <c r="BO164" s="15"/>
      <c r="BP164" s="15"/>
      <c r="BQ164" s="15"/>
      <c r="BR164" s="15"/>
      <c r="BS164" s="15"/>
      <c r="BT164" s="15"/>
      <c r="BU164" s="15"/>
      <c r="BV164" s="15"/>
      <c r="BW164" s="15"/>
      <c r="BX164" s="15"/>
      <c r="BY164" s="15"/>
      <c r="BZ164" s="15"/>
      <c r="CA164" s="15"/>
      <c r="CB164" s="15"/>
      <c r="CC164" s="15"/>
      <c r="CD164" s="15"/>
      <c r="CE164" s="15"/>
      <c r="CF164" s="15"/>
      <c r="CG164" s="15"/>
      <c r="CH164" s="15"/>
      <c r="CI164" s="15"/>
      <c r="CJ164" s="15"/>
      <c r="CK164" s="15"/>
      <c r="CL164" s="15"/>
      <c r="CM164" s="47"/>
      <c r="CN164" s="47"/>
      <c r="CO164" s="47"/>
      <c r="CP164" s="15"/>
      <c r="CQ164" s="15"/>
      <c r="CR164" s="15"/>
      <c r="CS164" s="15"/>
      <c r="CT164" s="15"/>
      <c r="CU164" s="15"/>
      <c r="CV164" s="15"/>
      <c r="CW164" s="15"/>
      <c r="CX164" s="15"/>
      <c r="CY164" s="15"/>
      <c r="CZ164" s="15"/>
      <c r="DA164" s="15"/>
      <c r="DB164" s="15"/>
      <c r="DC164" s="15"/>
      <c r="DD164" s="15"/>
      <c r="DE164" s="15"/>
      <c r="DF164" s="15"/>
      <c r="DG164" s="15"/>
      <c r="DH164" s="15"/>
      <c r="DI164" s="15"/>
      <c r="DJ164" s="15"/>
      <c r="DK164" s="15"/>
      <c r="DL164" s="15"/>
      <c r="DM164" s="15"/>
    </row>
    <row r="165" spans="1:117" s="13" customFormat="1" ht="15" thickBot="1" x14ac:dyDescent="0.4"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N165" s="15"/>
      <c r="BO165" s="15"/>
      <c r="BP165" s="15"/>
      <c r="BQ165" s="15"/>
      <c r="BR165" s="15"/>
      <c r="BS165" s="15"/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47"/>
      <c r="CN165" s="47"/>
      <c r="CO165" s="47"/>
      <c r="CP165" s="15"/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  <c r="DD165" s="15"/>
      <c r="DE165" s="15"/>
      <c r="DF165" s="15"/>
      <c r="DG165" s="15"/>
      <c r="DH165" s="15"/>
      <c r="DI165" s="15"/>
      <c r="DJ165" s="15"/>
      <c r="DK165" s="15"/>
      <c r="DL165" s="15"/>
      <c r="DM165" s="15"/>
    </row>
    <row r="166" spans="1:117" s="13" customFormat="1" ht="15" thickBot="1" x14ac:dyDescent="0.4">
      <c r="A166" s="93" t="s">
        <v>132</v>
      </c>
      <c r="B166" s="14" t="s">
        <v>213</v>
      </c>
      <c r="C166" s="120">
        <f>C163</f>
        <v>0.05</v>
      </c>
      <c r="D166" s="120"/>
      <c r="E166" s="120">
        <f>E163</f>
        <v>0.1</v>
      </c>
      <c r="F166" s="120"/>
      <c r="G166" s="121">
        <f>G163</f>
        <v>0.15193232860597944</v>
      </c>
      <c r="H166" s="121"/>
      <c r="I166" s="121">
        <f>I163</f>
        <v>0.20074398956794959</v>
      </c>
      <c r="J166" s="121"/>
      <c r="K166" s="121">
        <f>K163</f>
        <v>0.25386465721195878</v>
      </c>
      <c r="L166" s="121"/>
      <c r="M166" s="121">
        <f>M163</f>
        <v>0.30148797913589914</v>
      </c>
      <c r="N166" s="121"/>
      <c r="O166" s="121">
        <f>O163</f>
        <v>0.38864657211958836</v>
      </c>
      <c r="P166" s="121"/>
      <c r="Q166" s="122">
        <f>C166*G166+E166*K166+O166</f>
        <v>0.42162965427108323</v>
      </c>
      <c r="R166" s="122"/>
      <c r="S166" s="122">
        <f t="shared" ref="S166" si="1476">1/(1+EXP(-Q166))</f>
        <v>0.60387314597941977</v>
      </c>
      <c r="T166" s="122"/>
      <c r="U166" s="122">
        <f t="shared" ref="U166" si="1477">S166</f>
        <v>0.60387314597941977</v>
      </c>
      <c r="V166" s="122"/>
      <c r="W166" s="121">
        <f>W163</f>
        <v>0.36487979135899057</v>
      </c>
      <c r="X166" s="121"/>
      <c r="Y166" s="122">
        <f t="shared" ref="Y166" si="1478">C166*I166+E166*M166+W166</f>
        <v>0.40506578875097798</v>
      </c>
      <c r="Z166" s="122"/>
      <c r="AA166" s="122">
        <f t="shared" ref="AA166" si="1479">1/(1+EXP(-Y166))</f>
        <v>0.59990415952845322</v>
      </c>
      <c r="AB166" s="122"/>
      <c r="AC166" s="122">
        <f t="shared" ref="AC166" si="1480">AA166</f>
        <v>0.59990415952845322</v>
      </c>
      <c r="AD166" s="122"/>
      <c r="AE166" s="121">
        <f>AE163</f>
        <v>-0.39223501588487381</v>
      </c>
      <c r="AF166" s="121"/>
      <c r="AG166" s="121">
        <f>AG163</f>
        <v>0.65505329194242101</v>
      </c>
      <c r="AH166" s="121"/>
      <c r="AI166" s="121">
        <f>AI163</f>
        <v>-0.29087002330436895</v>
      </c>
      <c r="AJ166" s="121"/>
      <c r="AK166" s="121">
        <f>AK163</f>
        <v>0.75464701928882783</v>
      </c>
      <c r="AL166" s="121"/>
      <c r="AM166" s="121">
        <f>AM163</f>
        <v>-0.73554017221068546</v>
      </c>
      <c r="AN166" s="121"/>
      <c r="AO166" s="122">
        <f t="shared" ref="AO166" si="1481">U166*AE166+AC166*AI166+AM166</f>
        <v>-1.1468945020788008</v>
      </c>
      <c r="AP166" s="122"/>
      <c r="AQ166" s="122">
        <f t="shared" ref="AQ166" si="1482">1/(1+EXP(-AO166))</f>
        <v>0.2410567719792947</v>
      </c>
      <c r="AR166" s="122"/>
      <c r="AS166" s="121">
        <f>AS163</f>
        <v>0.94535308174951393</v>
      </c>
      <c r="AT166" s="121"/>
      <c r="AU166" s="122">
        <f>U166*AG166+AC166*AK166+AS166</f>
        <v>1.7936380597860757</v>
      </c>
      <c r="AV166" s="122"/>
      <c r="AW166" s="122">
        <f t="shared" ref="AW166" si="1483">1/(1+EXP(-AU166))</f>
        <v>0.85737273434174721</v>
      </c>
      <c r="AX166" s="122"/>
      <c r="AY166" s="122">
        <f t="shared" ref="AY166" si="1484">AQ166</f>
        <v>0.2410567719792947</v>
      </c>
      <c r="AZ166" s="122"/>
      <c r="BA166" s="122">
        <f t="shared" ref="BA166" si="1485">AW166</f>
        <v>0.85737273434174721</v>
      </c>
      <c r="BB166" s="122"/>
      <c r="BC166" s="120">
        <f>BC163</f>
        <v>0.01</v>
      </c>
      <c r="BD166" s="120"/>
      <c r="BE166" s="120">
        <f>BE163</f>
        <v>0.99</v>
      </c>
      <c r="BF166" s="120"/>
      <c r="BG166" s="136">
        <f>(1/2)*(AY166-BC166)^2</f>
        <v>2.669361593874589E-2</v>
      </c>
      <c r="BH166" s="137"/>
      <c r="BI166" s="136">
        <f t="shared" ref="BI166" si="1486">(1/2)*(BA166-BE166)^2</f>
        <v>8.7949957979923787E-3</v>
      </c>
      <c r="BJ166" s="137"/>
      <c r="BK166" s="136">
        <f t="shared" ref="BK166" si="1487">BG166+BI166</f>
        <v>3.5488611736738271E-2</v>
      </c>
      <c r="BL166" s="137"/>
      <c r="BN166" s="131">
        <f t="shared" ref="BN166" si="1488" xml:space="preserve"> ( ((AY166 - BC166)*(AY166)*(1-AY166)*AE166) + ((BA166 - BE166)*(BA166)*(1-BA166)*AG166) ) * ( ((U166)*(1-U166)) ) * ( C166 )</f>
        <v>-3.2537626004031355E-4</v>
      </c>
      <c r="BO166" s="131"/>
      <c r="BP166" s="131">
        <f t="shared" ref="BP166" si="1489" xml:space="preserve"> ( ((AY166 - BC166)*(AY166)*(1-AY166)*AI166) + ((BA166 - BE166)*(BA166)*(1-BA166)*AK166) ) * ( ((AC166)*(1-AC166)) ) * ( C166 )</f>
        <v>-2.944385400393887E-4</v>
      </c>
      <c r="BQ166" s="131"/>
      <c r="BR166" s="131">
        <f t="shared" ref="BR166" si="1490" xml:space="preserve"> ( ((AY166 - BC166)*(AY166)*(1-AY166)*AE166) + ((BA166 - BE166)*(BA166)*(1-BA166)*AG166) ) * ( ((U166)*(1-U166)) ) * ( E166 )</f>
        <v>-6.507525200806271E-4</v>
      </c>
      <c r="BS166" s="131"/>
      <c r="BT166" s="131">
        <f t="shared" ref="BT166" si="1491" xml:space="preserve"> ( ((AY166 - BC166)*(AY166)*(1-AY166)*AI166) + ((BA166 - BE166)*(BA166)*(1-BA166)*AK166) ) * ( ((AC166)*(1-AC166)) ) * ( E166 )</f>
        <v>-5.888770800787774E-4</v>
      </c>
      <c r="BU166" s="131"/>
      <c r="BV166" s="131">
        <f t="shared" ref="BV166" si="1492" xml:space="preserve"> ( ((AY166 - BC166)*(AY166)*(1-AY166)*AE166) + ((BA166 - BE166)*(BA166)*(1-BA166)*AG166) ) * ( ((S166)*(1-S166)) )</f>
        <v>-6.507525200806271E-3</v>
      </c>
      <c r="BW166" s="131"/>
      <c r="BX166" s="131">
        <f t="shared" ref="BX166" si="1493" xml:space="preserve"> ( ((AY166 - BC166)*(AY166)*(1-AY166)*AI166) + ((BA166 - BE166)*(BA166)*(1-BA166)*AK166) ) * ( ((AC166)*(1-AC166)) )</f>
        <v>-5.8887708007877735E-3</v>
      </c>
      <c r="BY166" s="131"/>
      <c r="BZ166" s="131">
        <f xml:space="preserve"> (AY166 - BC166) * (AY166 * (1 - AY166)) * U166</f>
        <v>2.5526604257639429E-2</v>
      </c>
      <c r="CA166" s="131"/>
      <c r="CB166" s="131">
        <f t="shared" ref="CB166" si="1494" xml:space="preserve"> (BA166 - BE166) * (BA166 * (1 - BA166)) * U166</f>
        <v>-9.7937893250831312E-3</v>
      </c>
      <c r="CC166" s="131"/>
      <c r="CD166" s="131">
        <f t="shared" ref="CD166" si="1495" xml:space="preserve"> (AY166 - BC166) * (AY166 * (1 - AY166)) * AC166</f>
        <v>2.5358829374599327E-2</v>
      </c>
      <c r="CE166" s="131"/>
      <c r="CF166" s="131">
        <f t="shared" ref="CF166" si="1496" xml:space="preserve"> (BA166 - BE166) * (BA166 * (1 - BA166)) * AC166</f>
        <v>-9.7294191549676338E-3</v>
      </c>
      <c r="CG166" s="131"/>
      <c r="CH166" s="131">
        <f xml:space="preserve"> (AY166 - BC166) * (AY166 * (1 - AY166))</f>
        <v>4.227146782001362E-2</v>
      </c>
      <c r="CI166" s="131"/>
      <c r="CJ166" s="131">
        <f xml:space="preserve"> (BA166 - BE166) * (BA166 * (1 - BA166))</f>
        <v>-1.621828920575466E-2</v>
      </c>
      <c r="CK166" s="131"/>
      <c r="CL166" s="15"/>
      <c r="CM166" s="47"/>
      <c r="CN166" s="47"/>
      <c r="CO166" s="47"/>
      <c r="CP166" s="15"/>
      <c r="CQ166" s="15"/>
      <c r="CR166" s="15"/>
      <c r="CS166" s="15"/>
      <c r="CT166" s="15"/>
      <c r="CU166" s="15"/>
      <c r="CV166" s="15"/>
      <c r="CW166" s="15"/>
      <c r="CX166" s="15"/>
      <c r="CY166" s="15"/>
      <c r="CZ166" s="15"/>
      <c r="DA166" s="15"/>
      <c r="DB166" s="15"/>
      <c r="DC166" s="15"/>
      <c r="DD166" s="15"/>
      <c r="DE166" s="15"/>
      <c r="DF166" s="15"/>
      <c r="DG166" s="15"/>
      <c r="DH166" s="15"/>
      <c r="DI166" s="15"/>
      <c r="DJ166" s="15"/>
      <c r="DK166" s="15"/>
      <c r="DL166" s="15"/>
      <c r="DM166" s="15"/>
    </row>
    <row r="167" spans="1:117" s="13" customFormat="1" x14ac:dyDescent="0.35">
      <c r="A167" s="93"/>
      <c r="B167" s="14" t="s">
        <v>215</v>
      </c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  <c r="BF167" s="15"/>
      <c r="BG167" s="15"/>
      <c r="BH167" s="15"/>
      <c r="BI167" s="15"/>
      <c r="BJ167" s="15"/>
      <c r="BK167" s="15"/>
      <c r="BL167" s="15"/>
      <c r="BN167" s="132" t="str">
        <f>IF(BN166&lt;0.000001,"PROCHE DE 0","PAS PROCHE DE 0")</f>
        <v>PROCHE DE 0</v>
      </c>
      <c r="BO167" s="132"/>
      <c r="BP167" s="132" t="str">
        <f>IF(BP166&lt;0.000001,"PROCHE DE 0","PAS PROCHE DE 0")</f>
        <v>PROCHE DE 0</v>
      </c>
      <c r="BQ167" s="132"/>
      <c r="BR167" s="132" t="str">
        <f>IF(BR166&lt;0.000001,"PROCHE DE 0","PAS PROCHE DE 0")</f>
        <v>PROCHE DE 0</v>
      </c>
      <c r="BS167" s="132"/>
      <c r="BT167" s="132" t="str">
        <f>IF(BT166&lt;0.000001,"PROCHE DE 0","PAS PROCHE DE 0")</f>
        <v>PROCHE DE 0</v>
      </c>
      <c r="BU167" s="132"/>
      <c r="BV167" s="132" t="str">
        <f>IF(BV166&lt;0.000001,"PROCHE DE 0","PAS PROCHE DE 0")</f>
        <v>PROCHE DE 0</v>
      </c>
      <c r="BW167" s="132"/>
      <c r="BX167" s="132" t="str">
        <f>IF(BX166&lt;0.000001,"PROCHE DE 0","PAS PROCHE DE 0")</f>
        <v>PROCHE DE 0</v>
      </c>
      <c r="BY167" s="132"/>
      <c r="BZ167" s="132" t="str">
        <f>IF(BZ166&lt;0.000001,"PROCHE DE 0","PAS PROCHE DE 0")</f>
        <v>PAS PROCHE DE 0</v>
      </c>
      <c r="CA167" s="132"/>
      <c r="CB167" s="132" t="str">
        <f>IF(CB166&lt;0.000001,"PROCHE DE 0","PAS PROCHE DE 0")</f>
        <v>PROCHE DE 0</v>
      </c>
      <c r="CC167" s="132"/>
      <c r="CD167" s="132" t="str">
        <f>IF(CD166&lt;0.000001,"PROCHE DE 0","PAS PROCHE DE 0")</f>
        <v>PAS PROCHE DE 0</v>
      </c>
      <c r="CE167" s="132"/>
      <c r="CF167" s="132" t="str">
        <f>IF(CF166&lt;0.000001,"PROCHE DE 0","PAS PROCHE DE 0")</f>
        <v>PROCHE DE 0</v>
      </c>
      <c r="CG167" s="132"/>
      <c r="CH167" s="132" t="str">
        <f>IF(CH166&lt;0.000001,"PROCHE DE 0","PAS PROCHE DE 0")</f>
        <v>PAS PROCHE DE 0</v>
      </c>
      <c r="CI167" s="132"/>
      <c r="CJ167" s="132" t="str">
        <f>IF(CJ166&lt;0.000001,"PROCHE DE 0","PAS PROCHE DE 0")</f>
        <v>PROCHE DE 0</v>
      </c>
      <c r="CK167" s="132"/>
      <c r="CL167" s="15"/>
      <c r="CM167" s="47"/>
      <c r="CN167" s="47"/>
      <c r="CO167" s="47"/>
      <c r="CP167" s="15"/>
      <c r="CQ167" s="15"/>
      <c r="CR167" s="15"/>
      <c r="CS167" s="15"/>
      <c r="CT167" s="15"/>
      <c r="CU167" s="15"/>
      <c r="CV167" s="15"/>
      <c r="CW167" s="15"/>
      <c r="CX167" s="15"/>
      <c r="CY167" s="15"/>
      <c r="CZ167" s="15"/>
      <c r="DA167" s="15"/>
      <c r="DB167" s="15"/>
      <c r="DC167" s="15"/>
      <c r="DD167" s="15"/>
      <c r="DE167" s="15"/>
      <c r="DF167" s="15"/>
      <c r="DG167" s="15"/>
      <c r="DH167" s="15"/>
      <c r="DI167" s="15"/>
      <c r="DJ167" s="15"/>
      <c r="DK167" s="15"/>
      <c r="DL167" s="15"/>
      <c r="DM167" s="15"/>
    </row>
    <row r="168" spans="1:117" s="13" customFormat="1" ht="15" thickBot="1" x14ac:dyDescent="0.4">
      <c r="A168" s="93"/>
      <c r="B168" s="14" t="s">
        <v>214</v>
      </c>
      <c r="C168" s="120">
        <f>C166</f>
        <v>0.05</v>
      </c>
      <c r="D168" s="120"/>
      <c r="E168" s="120">
        <f>E166</f>
        <v>0.1</v>
      </c>
      <c r="F168" s="120"/>
      <c r="G168" s="121">
        <f>G166</f>
        <v>0.15193232860597944</v>
      </c>
      <c r="H168" s="121"/>
      <c r="I168" s="121">
        <f>I166</f>
        <v>0.20074398956794959</v>
      </c>
      <c r="J168" s="121"/>
      <c r="K168" s="121">
        <f>K166</f>
        <v>0.25386465721195878</v>
      </c>
      <c r="L168" s="121"/>
      <c r="M168" s="121">
        <f>M166</f>
        <v>0.30148797913589914</v>
      </c>
      <c r="N168" s="121"/>
      <c r="O168" s="121">
        <f>O166</f>
        <v>0.38864657211958836</v>
      </c>
      <c r="P168" s="121"/>
      <c r="Q168" s="122">
        <f>C168*G168+E168*K168+O168</f>
        <v>0.42162965427108323</v>
      </c>
      <c r="R168" s="122"/>
      <c r="S168" s="122">
        <f t="shared" ref="S168:S169" si="1497">1/(1+EXP(-Q168))</f>
        <v>0.60387314597941977</v>
      </c>
      <c r="T168" s="122"/>
      <c r="U168" s="122">
        <f t="shared" ref="U168:U169" si="1498">S168</f>
        <v>0.60387314597941977</v>
      </c>
      <c r="V168" s="122"/>
      <c r="W168" s="121">
        <f>W166</f>
        <v>0.36487979135899057</v>
      </c>
      <c r="X168" s="121"/>
      <c r="Y168" s="122">
        <f t="shared" ref="Y168:Y169" si="1499">C168*I168+E168*M168+W168</f>
        <v>0.40506578875097798</v>
      </c>
      <c r="Z168" s="122"/>
      <c r="AA168" s="122">
        <f t="shared" ref="AA168:AA169" si="1500">1/(1+EXP(-Y168))</f>
        <v>0.59990415952845322</v>
      </c>
      <c r="AB168" s="122"/>
      <c r="AC168" s="122">
        <f t="shared" ref="AC168:AC169" si="1501">AA168</f>
        <v>0.59990415952845322</v>
      </c>
      <c r="AD168" s="122"/>
      <c r="AE168" s="121">
        <f>AE166</f>
        <v>-0.39223501588487381</v>
      </c>
      <c r="AF168" s="121"/>
      <c r="AG168" s="121">
        <f>AG166</f>
        <v>0.65505329194242101</v>
      </c>
      <c r="AH168" s="121"/>
      <c r="AI168" s="121">
        <f>AI166</f>
        <v>-0.29087002330436895</v>
      </c>
      <c r="AJ168" s="121"/>
      <c r="AK168" s="121">
        <f>AK166</f>
        <v>0.75464701928882783</v>
      </c>
      <c r="AL168" s="121"/>
      <c r="AM168" s="121">
        <f>AM166</f>
        <v>-0.73554017221068546</v>
      </c>
      <c r="AN168" s="121"/>
      <c r="AO168" s="122">
        <f t="shared" ref="AO168:AO169" si="1502">U168*AE168+AC168*AI168+AM168</f>
        <v>-1.1468945020788008</v>
      </c>
      <c r="AP168" s="122"/>
      <c r="AQ168" s="122">
        <f t="shared" ref="AQ168:AQ169" si="1503">1/(1+EXP(-AO168))</f>
        <v>0.2410567719792947</v>
      </c>
      <c r="AR168" s="122"/>
      <c r="AS168" s="121">
        <f>AS166</f>
        <v>0.94535308174951393</v>
      </c>
      <c r="AT168" s="121"/>
      <c r="AU168" s="122">
        <f>U168*AG168+AC168*AK168+AS168</f>
        <v>1.7936380597860757</v>
      </c>
      <c r="AV168" s="122"/>
      <c r="AW168" s="122">
        <f t="shared" ref="AW168:AW169" si="1504">1/(1+EXP(-AU168))</f>
        <v>0.85737273434174721</v>
      </c>
      <c r="AX168" s="122"/>
      <c r="AY168" s="122">
        <f t="shared" ref="AY168:AY169" si="1505">AQ168</f>
        <v>0.2410567719792947</v>
      </c>
      <c r="AZ168" s="122"/>
      <c r="BA168" s="122">
        <f>AW168</f>
        <v>0.85737273434174721</v>
      </c>
      <c r="BB168" s="122"/>
      <c r="BC168" s="120">
        <f>BC166</f>
        <v>0.01</v>
      </c>
      <c r="BD168" s="120"/>
      <c r="BE168" s="120">
        <f>BE166</f>
        <v>0.99</v>
      </c>
      <c r="BF168" s="120"/>
      <c r="BG168" s="122">
        <f>(1/2)*(AY168-BC168)^2</f>
        <v>2.669361593874589E-2</v>
      </c>
      <c r="BH168" s="122"/>
      <c r="BI168" s="122">
        <f t="shared" ref="BI168:BI169" si="1506">(1/2)*(BA168-BE168)^2</f>
        <v>8.7949957979923787E-3</v>
      </c>
      <c r="BJ168" s="122"/>
      <c r="BK168" s="122">
        <f t="shared" ref="BK168:BK169" si="1507">BG168+BI168</f>
        <v>3.5488611736738271E-2</v>
      </c>
      <c r="BL168" s="122"/>
      <c r="BN168" s="142">
        <f t="shared" ref="BN168" si="1508" xml:space="preserve"> ( ((AY168 - BC168)*(AY168)*(1-AY168)*AE168) + ((BA168 - BE168)*(BA168)*(1-BA168)*AG168) ) * ( ((U168)*(1-U168)) ) * ( C168 )</f>
        <v>-3.2537626004031355E-4</v>
      </c>
      <c r="BO168" s="142"/>
      <c r="BP168" s="142">
        <f t="shared" ref="BP168" si="1509" xml:space="preserve"> ( ((AY168 - BC168)*(AY168)*(1-AY168)*AI168) + ((BA168 - BE168)*(BA168)*(1-BA168)*AK168) ) * ( ((AC168)*(1-AC168)) ) * ( C168 )</f>
        <v>-2.944385400393887E-4</v>
      </c>
      <c r="BQ168" s="142"/>
      <c r="BR168" s="142">
        <f t="shared" ref="BR168" si="1510" xml:space="preserve"> ( ((AY168 - BC168)*(AY168)*(1-AY168)*AE168) + ((BA168 - BE168)*(BA168)*(1-BA168)*AG168) ) * ( ((U168)*(1-U168)) ) * ( E168 )</f>
        <v>-6.507525200806271E-4</v>
      </c>
      <c r="BS168" s="142"/>
      <c r="BT168" s="142">
        <f t="shared" ref="BT168" si="1511" xml:space="preserve"> ( ((AY168 - BC168)*(AY168)*(1-AY168)*AI168) + ((BA168 - BE168)*(BA168)*(1-BA168)*AK168) ) * ( ((AC168)*(1-AC168)) ) * ( E168 )</f>
        <v>-5.888770800787774E-4</v>
      </c>
      <c r="BU168" s="142"/>
      <c r="BV168" s="142">
        <f t="shared" ref="BV168" si="1512" xml:space="preserve"> ( ((AY168 - BC168)*(AY168)*(1-AY168)*AE168) + ((BA168 - BE168)*(BA168)*(1-BA168)*AG168) ) * ( ((S168)*(1-S168)) )</f>
        <v>-6.507525200806271E-3</v>
      </c>
      <c r="BW168" s="142"/>
      <c r="BX168" s="142">
        <f t="shared" ref="BX168" si="1513" xml:space="preserve"> ( ((AY168 - BC168)*(AY168)*(1-AY168)*AI168) + ((BA168 - BE168)*(BA168)*(1-BA168)*AK168) ) * ( ((AC168)*(1-AC168)) )</f>
        <v>-5.8887708007877735E-3</v>
      </c>
      <c r="BY168" s="142"/>
      <c r="BZ168" s="142">
        <f xml:space="preserve"> (AY168 - BC168) * (AY168 * (1 - AY168)) * U168</f>
        <v>2.5526604257639429E-2</v>
      </c>
      <c r="CA168" s="142"/>
      <c r="CB168" s="142">
        <f t="shared" ref="CB168" si="1514" xml:space="preserve"> (BA168 - BE168) * (BA168 * (1 - BA168)) * U168</f>
        <v>-9.7937893250831312E-3</v>
      </c>
      <c r="CC168" s="142"/>
      <c r="CD168" s="142">
        <f t="shared" ref="CD168" si="1515" xml:space="preserve"> (AY168 - BC168) * (AY168 * (1 - AY168)) * AC168</f>
        <v>2.5358829374599327E-2</v>
      </c>
      <c r="CE168" s="142"/>
      <c r="CF168" s="142">
        <f t="shared" ref="CF168" si="1516" xml:space="preserve"> (BA168 - BE168) * (BA168 * (1 - BA168)) * AC168</f>
        <v>-9.7294191549676338E-3</v>
      </c>
      <c r="CG168" s="142"/>
      <c r="CH168" s="142">
        <f xml:space="preserve"> (AY168 - BC168) * (AY168 * (1 - AY168))</f>
        <v>4.227146782001362E-2</v>
      </c>
      <c r="CI168" s="142"/>
      <c r="CJ168" s="142">
        <f xml:space="preserve"> (BA168 - BE168) * (BA168 * (1 - BA168))</f>
        <v>-1.621828920575466E-2</v>
      </c>
      <c r="CK168" s="142"/>
      <c r="CL168" s="15"/>
      <c r="CM168" s="104">
        <f>CM162</f>
        <v>0.5</v>
      </c>
      <c r="CN168" s="104"/>
      <c r="CO168" s="47"/>
      <c r="CP168" s="131">
        <f t="shared" ref="CP168" si="1517">G168-CM168*BN168</f>
        <v>0.15209501673599959</v>
      </c>
      <c r="CQ168" s="131"/>
      <c r="CR168" s="131">
        <f t="shared" ref="CR168" si="1518">I168-CM168*BP168</f>
        <v>0.20089120883796929</v>
      </c>
      <c r="CS168" s="131"/>
      <c r="CT168" s="131">
        <f t="shared" ref="CT168" si="1519">K168-CM168*BR168</f>
        <v>0.25419003347199909</v>
      </c>
      <c r="CU168" s="131"/>
      <c r="CV168" s="131">
        <f t="shared" ref="CV168" si="1520">M168-CM168*BT168</f>
        <v>0.30178241767593855</v>
      </c>
      <c r="CW168" s="131"/>
      <c r="CX168" s="131">
        <f t="shared" ref="CX168" si="1521">O168-CM168*BV168</f>
        <v>0.39190033471999147</v>
      </c>
      <c r="CY168" s="131"/>
      <c r="CZ168" s="131">
        <f t="shared" ref="CZ168" si="1522">W168-CM168*BX168</f>
        <v>0.36782417675938445</v>
      </c>
      <c r="DA168" s="131"/>
      <c r="DB168" s="131">
        <f t="shared" ref="DB168" si="1523">AE168-CM168*BZ168</f>
        <v>-0.40499831801369351</v>
      </c>
      <c r="DC168" s="131"/>
      <c r="DD168" s="131">
        <f t="shared" ref="DD168" si="1524">AG168-CM168*CB168</f>
        <v>0.65995018660496263</v>
      </c>
      <c r="DE168" s="131"/>
      <c r="DF168" s="131">
        <f t="shared" ref="DF168" si="1525">AI168-CM168*CD168</f>
        <v>-0.30354943799166861</v>
      </c>
      <c r="DG168" s="131"/>
      <c r="DH168" s="131">
        <f t="shared" ref="DH168" si="1526">AK168-CM168*CF168</f>
        <v>0.75951172886631169</v>
      </c>
      <c r="DI168" s="131"/>
      <c r="DJ168" s="131">
        <f t="shared" ref="DJ168" si="1527">AM168-CM168*CH168</f>
        <v>-0.75667590612069224</v>
      </c>
      <c r="DK168" s="131"/>
      <c r="DL168" s="131">
        <f t="shared" ref="DL168" si="1528">AS168-CM168*CJ168</f>
        <v>0.95346222635239131</v>
      </c>
      <c r="DM168" s="131"/>
    </row>
    <row r="169" spans="1:117" s="13" customFormat="1" ht="15" thickBot="1" x14ac:dyDescent="0.4">
      <c r="A169" s="93"/>
      <c r="B169" s="14" t="s">
        <v>216</v>
      </c>
      <c r="C169" s="120">
        <f>C168</f>
        <v>0.05</v>
      </c>
      <c r="D169" s="120"/>
      <c r="E169" s="120">
        <f>E168</f>
        <v>0.1</v>
      </c>
      <c r="F169" s="120"/>
      <c r="G169" s="131">
        <f>CP168</f>
        <v>0.15209501673599959</v>
      </c>
      <c r="H169" s="131"/>
      <c r="I169" s="131">
        <f>CR168</f>
        <v>0.20089120883796929</v>
      </c>
      <c r="J169" s="131"/>
      <c r="K169" s="131">
        <f>CT168</f>
        <v>0.25419003347199909</v>
      </c>
      <c r="L169" s="131"/>
      <c r="M169" s="131">
        <f>CV168</f>
        <v>0.30178241767593855</v>
      </c>
      <c r="N169" s="131"/>
      <c r="O169" s="131">
        <f>CX168</f>
        <v>0.39190033471999147</v>
      </c>
      <c r="P169" s="131"/>
      <c r="Q169" s="122">
        <f>C169*G169+E169*K169+O169</f>
        <v>0.42492408890399136</v>
      </c>
      <c r="R169" s="122"/>
      <c r="S169" s="122">
        <f t="shared" si="1497"/>
        <v>0.60466093860765624</v>
      </c>
      <c r="T169" s="122"/>
      <c r="U169" s="122">
        <f t="shared" si="1498"/>
        <v>0.60466093860765624</v>
      </c>
      <c r="V169" s="122"/>
      <c r="W169" s="131">
        <f>CZ168</f>
        <v>0.36782417675938445</v>
      </c>
      <c r="X169" s="131"/>
      <c r="Y169" s="122">
        <f t="shared" si="1499"/>
        <v>0.40804697896887676</v>
      </c>
      <c r="Z169" s="122"/>
      <c r="AA169" s="122">
        <f t="shared" si="1500"/>
        <v>0.60061948871845505</v>
      </c>
      <c r="AB169" s="122"/>
      <c r="AC169" s="122">
        <f t="shared" si="1501"/>
        <v>0.60061948871845505</v>
      </c>
      <c r="AD169" s="122"/>
      <c r="AE169" s="131">
        <f>DB168</f>
        <v>-0.40499831801369351</v>
      </c>
      <c r="AF169" s="131"/>
      <c r="AG169" s="131">
        <f>DD168</f>
        <v>0.65995018660496263</v>
      </c>
      <c r="AH169" s="131"/>
      <c r="AI169" s="131">
        <f>DF168</f>
        <v>-0.30354943799166861</v>
      </c>
      <c r="AJ169" s="131"/>
      <c r="AK169" s="131">
        <f>DH168</f>
        <v>0.75951172886631169</v>
      </c>
      <c r="AL169" s="131"/>
      <c r="AM169" s="131">
        <f>DJ168</f>
        <v>-0.75667590612069224</v>
      </c>
      <c r="AN169" s="131"/>
      <c r="AO169" s="122">
        <f t="shared" si="1502"/>
        <v>-1.1838802774727046</v>
      </c>
      <c r="AP169" s="122"/>
      <c r="AQ169" s="122">
        <f t="shared" si="1503"/>
        <v>0.2343552294259898</v>
      </c>
      <c r="AR169" s="122"/>
      <c r="AS169" s="131">
        <f>DL168</f>
        <v>0.95346222635239131</v>
      </c>
      <c r="AT169" s="131"/>
      <c r="AU169" s="122">
        <f>U169*AG169+AC169*AK169+AS169</f>
        <v>1.8086858718865999</v>
      </c>
      <c r="AV169" s="122"/>
      <c r="AW169" s="122">
        <f t="shared" si="1504"/>
        <v>0.85920297498234632</v>
      </c>
      <c r="AX169" s="122"/>
      <c r="AY169" s="122">
        <f t="shared" si="1505"/>
        <v>0.2343552294259898</v>
      </c>
      <c r="AZ169" s="122"/>
      <c r="BA169" s="122">
        <f>AW169</f>
        <v>0.85920297498234632</v>
      </c>
      <c r="BB169" s="122"/>
      <c r="BC169" s="120">
        <f>BC168</f>
        <v>0.01</v>
      </c>
      <c r="BD169" s="120"/>
      <c r="BE169" s="120">
        <f>BE168</f>
        <v>0.99</v>
      </c>
      <c r="BF169" s="120"/>
      <c r="BG169" s="136">
        <f>(1/2)*(AY169-BC169)^2</f>
        <v>2.5167634485394257E-2</v>
      </c>
      <c r="BH169" s="137"/>
      <c r="BI169" s="136">
        <f t="shared" si="1506"/>
        <v>8.55393087673436E-3</v>
      </c>
      <c r="BJ169" s="137"/>
      <c r="BK169" s="136">
        <f t="shared" si="1507"/>
        <v>3.3721565362128614E-2</v>
      </c>
      <c r="BL169" s="137"/>
      <c r="BN169" s="15"/>
      <c r="BO169" s="15"/>
      <c r="BP169" s="15"/>
      <c r="BQ169" s="15"/>
      <c r="BR169" s="15"/>
      <c r="BS169" s="15"/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5"/>
      <c r="CE169" s="15"/>
      <c r="CF169" s="15"/>
      <c r="CG169" s="15"/>
      <c r="CH169" s="15"/>
      <c r="CI169" s="15"/>
      <c r="CJ169" s="15"/>
      <c r="CK169" s="15"/>
      <c r="CL169" s="15"/>
      <c r="CM169" s="47"/>
      <c r="CN169" s="47"/>
      <c r="CO169" s="47"/>
      <c r="CP169" s="15"/>
      <c r="CQ169" s="15"/>
      <c r="CR169" s="15"/>
      <c r="CS169" s="15"/>
      <c r="CT169" s="15"/>
      <c r="CU169" s="15"/>
      <c r="CV169" s="15"/>
      <c r="CW169" s="15"/>
      <c r="CX169" s="15"/>
      <c r="CY169" s="15"/>
      <c r="CZ169" s="15"/>
      <c r="DA169" s="15"/>
      <c r="DB169" s="15"/>
      <c r="DC169" s="15"/>
      <c r="DD169" s="15"/>
      <c r="DE169" s="15"/>
      <c r="DF169" s="15"/>
      <c r="DG169" s="15"/>
      <c r="DH169" s="15"/>
      <c r="DI169" s="15"/>
      <c r="DJ169" s="15"/>
      <c r="DK169" s="15"/>
      <c r="DL169" s="15"/>
      <c r="DM169" s="15"/>
    </row>
    <row r="170" spans="1:117" s="13" customFormat="1" x14ac:dyDescent="0.35">
      <c r="A170" s="93"/>
      <c r="B170" s="14" t="s">
        <v>217</v>
      </c>
      <c r="BG170" s="143" t="str">
        <f>IF(BG169&lt;BG166,"OUI, ça a baissé","NON, ça n'a pas baissé")</f>
        <v>OUI, ça a baissé</v>
      </c>
      <c r="BH170" s="143"/>
      <c r="BI170" s="143" t="str">
        <f>IF(BI169&lt;BI166,"OUI, ça a baissé","NON, ça n'a pas baissé")</f>
        <v>OUI, ça a baissé</v>
      </c>
      <c r="BJ170" s="143"/>
      <c r="BK170" s="143" t="str">
        <f>IF(BK169&lt;BK166,"OUI, ça a baissé","NON, ça n'a pas baissé")</f>
        <v>OUI, ça a baissé</v>
      </c>
      <c r="BL170" s="143"/>
      <c r="BN170" s="15"/>
      <c r="BO170" s="15"/>
      <c r="BP170" s="15"/>
      <c r="BQ170" s="15"/>
      <c r="BR170" s="15"/>
      <c r="BS170" s="15"/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5"/>
      <c r="CE170" s="15"/>
      <c r="CF170" s="15"/>
      <c r="CG170" s="15"/>
      <c r="CH170" s="15"/>
      <c r="CI170" s="15"/>
      <c r="CJ170" s="15"/>
      <c r="CK170" s="15"/>
      <c r="CL170" s="15"/>
      <c r="CM170" s="47"/>
      <c r="CN170" s="47"/>
      <c r="CO170" s="47"/>
      <c r="CP170" s="15"/>
      <c r="CQ170" s="15"/>
      <c r="CR170" s="15"/>
      <c r="CS170" s="15"/>
      <c r="CT170" s="15"/>
      <c r="CU170" s="15"/>
      <c r="CV170" s="15"/>
      <c r="CW170" s="15"/>
      <c r="CX170" s="15"/>
      <c r="CY170" s="15"/>
      <c r="CZ170" s="15"/>
      <c r="DA170" s="15"/>
      <c r="DB170" s="15"/>
      <c r="DC170" s="15"/>
      <c r="DD170" s="15"/>
      <c r="DE170" s="15"/>
      <c r="DF170" s="15"/>
      <c r="DG170" s="15"/>
      <c r="DH170" s="15"/>
      <c r="DI170" s="15"/>
      <c r="DJ170" s="15"/>
      <c r="DK170" s="15"/>
      <c r="DL170" s="15"/>
      <c r="DM170" s="15"/>
    </row>
    <row r="171" spans="1:117" s="13" customFormat="1" ht="15" thickBot="1" x14ac:dyDescent="0.4"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5"/>
      <c r="BF171" s="15"/>
      <c r="BG171" s="15"/>
      <c r="BH171" s="15"/>
      <c r="BI171" s="15"/>
      <c r="BJ171" s="15"/>
      <c r="BK171" s="15"/>
      <c r="BL171" s="15"/>
      <c r="BN171" s="15"/>
      <c r="BO171" s="15"/>
      <c r="BP171" s="15"/>
      <c r="BQ171" s="15"/>
      <c r="BR171" s="15"/>
      <c r="BS171" s="15"/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5"/>
      <c r="CE171" s="15"/>
      <c r="CF171" s="15"/>
      <c r="CG171" s="15"/>
      <c r="CH171" s="15"/>
      <c r="CI171" s="15"/>
      <c r="CJ171" s="15"/>
      <c r="CK171" s="15"/>
      <c r="CL171" s="15"/>
      <c r="CM171" s="47"/>
      <c r="CN171" s="47"/>
      <c r="CO171" s="47"/>
      <c r="CP171" s="15"/>
      <c r="CQ171" s="15"/>
      <c r="CR171" s="15"/>
      <c r="CS171" s="15"/>
      <c r="CT171" s="15"/>
      <c r="CU171" s="15"/>
      <c r="CV171" s="15"/>
      <c r="CW171" s="15"/>
      <c r="CX171" s="15"/>
      <c r="CY171" s="15"/>
      <c r="CZ171" s="15"/>
      <c r="DA171" s="15"/>
      <c r="DB171" s="15"/>
      <c r="DC171" s="15"/>
      <c r="DD171" s="15"/>
      <c r="DE171" s="15"/>
      <c r="DF171" s="15"/>
      <c r="DG171" s="15"/>
      <c r="DH171" s="15"/>
      <c r="DI171" s="15"/>
      <c r="DJ171" s="15"/>
      <c r="DK171" s="15"/>
      <c r="DL171" s="15"/>
      <c r="DM171" s="15"/>
    </row>
    <row r="172" spans="1:117" s="13" customFormat="1" ht="15" thickBot="1" x14ac:dyDescent="0.4">
      <c r="A172" s="93" t="s">
        <v>132</v>
      </c>
      <c r="B172" s="14" t="s">
        <v>213</v>
      </c>
      <c r="C172" s="120">
        <f>C169</f>
        <v>0.05</v>
      </c>
      <c r="D172" s="120"/>
      <c r="E172" s="120">
        <f>E169</f>
        <v>0.1</v>
      </c>
      <c r="F172" s="120"/>
      <c r="G172" s="121">
        <f>G169</f>
        <v>0.15209501673599959</v>
      </c>
      <c r="H172" s="121"/>
      <c r="I172" s="121">
        <f>I169</f>
        <v>0.20089120883796929</v>
      </c>
      <c r="J172" s="121"/>
      <c r="K172" s="121">
        <f>K169</f>
        <v>0.25419003347199909</v>
      </c>
      <c r="L172" s="121"/>
      <c r="M172" s="121">
        <f>M169</f>
        <v>0.30178241767593855</v>
      </c>
      <c r="N172" s="121"/>
      <c r="O172" s="121">
        <f>O169</f>
        <v>0.39190033471999147</v>
      </c>
      <c r="P172" s="121"/>
      <c r="Q172" s="122">
        <f>C172*G172+E172*K172+O172</f>
        <v>0.42492408890399136</v>
      </c>
      <c r="R172" s="122"/>
      <c r="S172" s="122">
        <f t="shared" ref="S172" si="1529">1/(1+EXP(-Q172))</f>
        <v>0.60466093860765624</v>
      </c>
      <c r="T172" s="122"/>
      <c r="U172" s="122">
        <f t="shared" ref="U172" si="1530">S172</f>
        <v>0.60466093860765624</v>
      </c>
      <c r="V172" s="122"/>
      <c r="W172" s="121">
        <f>W169</f>
        <v>0.36782417675938445</v>
      </c>
      <c r="X172" s="121"/>
      <c r="Y172" s="122">
        <f t="shared" ref="Y172" si="1531">C172*I172+E172*M172+W172</f>
        <v>0.40804697896887676</v>
      </c>
      <c r="Z172" s="122"/>
      <c r="AA172" s="122">
        <f t="shared" ref="AA172" si="1532">1/(1+EXP(-Y172))</f>
        <v>0.60061948871845505</v>
      </c>
      <c r="AB172" s="122"/>
      <c r="AC172" s="122">
        <f t="shared" ref="AC172" si="1533">AA172</f>
        <v>0.60061948871845505</v>
      </c>
      <c r="AD172" s="122"/>
      <c r="AE172" s="121">
        <f>AE169</f>
        <v>-0.40499831801369351</v>
      </c>
      <c r="AF172" s="121"/>
      <c r="AG172" s="121">
        <f>AG169</f>
        <v>0.65995018660496263</v>
      </c>
      <c r="AH172" s="121"/>
      <c r="AI172" s="121">
        <f>AI169</f>
        <v>-0.30354943799166861</v>
      </c>
      <c r="AJ172" s="121"/>
      <c r="AK172" s="121">
        <f>AK169</f>
        <v>0.75951172886631169</v>
      </c>
      <c r="AL172" s="121"/>
      <c r="AM172" s="121">
        <f>AM169</f>
        <v>-0.75667590612069224</v>
      </c>
      <c r="AN172" s="121"/>
      <c r="AO172" s="122">
        <f t="shared" ref="AO172" si="1534">U172*AE172+AC172*AI172+AM172</f>
        <v>-1.1838802774727046</v>
      </c>
      <c r="AP172" s="122"/>
      <c r="AQ172" s="122">
        <f t="shared" ref="AQ172" si="1535">1/(1+EXP(-AO172))</f>
        <v>0.2343552294259898</v>
      </c>
      <c r="AR172" s="122"/>
      <c r="AS172" s="121">
        <f>AS169</f>
        <v>0.95346222635239131</v>
      </c>
      <c r="AT172" s="121"/>
      <c r="AU172" s="122">
        <f>U172*AG172+AC172*AK172+AS172</f>
        <v>1.8086858718865999</v>
      </c>
      <c r="AV172" s="122"/>
      <c r="AW172" s="122">
        <f t="shared" ref="AW172" si="1536">1/(1+EXP(-AU172))</f>
        <v>0.85920297498234632</v>
      </c>
      <c r="AX172" s="122"/>
      <c r="AY172" s="122">
        <f t="shared" ref="AY172" si="1537">AQ172</f>
        <v>0.2343552294259898</v>
      </c>
      <c r="AZ172" s="122"/>
      <c r="BA172" s="122">
        <f t="shared" ref="BA172" si="1538">AW172</f>
        <v>0.85920297498234632</v>
      </c>
      <c r="BB172" s="122"/>
      <c r="BC172" s="120">
        <f>BC169</f>
        <v>0.01</v>
      </c>
      <c r="BD172" s="120"/>
      <c r="BE172" s="120">
        <f>BE169</f>
        <v>0.99</v>
      </c>
      <c r="BF172" s="120"/>
      <c r="BG172" s="136">
        <f>(1/2)*(AY172-BC172)^2</f>
        <v>2.5167634485394257E-2</v>
      </c>
      <c r="BH172" s="137"/>
      <c r="BI172" s="136">
        <f t="shared" ref="BI172" si="1539">(1/2)*(BA172-BE172)^2</f>
        <v>8.55393087673436E-3</v>
      </c>
      <c r="BJ172" s="137"/>
      <c r="BK172" s="136">
        <f t="shared" ref="BK172" si="1540">BG172+BI172</f>
        <v>3.3721565362128614E-2</v>
      </c>
      <c r="BL172" s="137"/>
      <c r="BN172" s="131">
        <f t="shared" ref="BN172" si="1541" xml:space="preserve"> ( ((AY172 - BC172)*(AY172)*(1-AY172)*AE172) + ((BA172 - BE172)*(BA172)*(1-BA172)*AG172) ) * ( ((U172)*(1-U172)) ) * ( C172 )</f>
        <v>-3.1967927670697468E-4</v>
      </c>
      <c r="BO172" s="131"/>
      <c r="BP172" s="131">
        <f t="shared" ref="BP172" si="1542" xml:space="preserve"> ( ((AY172 - BC172)*(AY172)*(1-AY172)*AI172) + ((BA172 - BE172)*(BA172)*(1-BA172)*AK172) ) * ( ((AC172)*(1-AC172)) ) * ( C172 )</f>
        <v>-2.9070064866845008E-4</v>
      </c>
      <c r="BQ172" s="131"/>
      <c r="BR172" s="131">
        <f t="shared" ref="BR172" si="1543" xml:space="preserve"> ( ((AY172 - BC172)*(AY172)*(1-AY172)*AE172) + ((BA172 - BE172)*(BA172)*(1-BA172)*AG172) ) * ( ((U172)*(1-U172)) ) * ( E172 )</f>
        <v>-6.3935855341394935E-4</v>
      </c>
      <c r="BS172" s="131"/>
      <c r="BT172" s="131">
        <f t="shared" ref="BT172" si="1544" xml:space="preserve"> ( ((AY172 - BC172)*(AY172)*(1-AY172)*AI172) + ((BA172 - BE172)*(BA172)*(1-BA172)*AK172) ) * ( ((AC172)*(1-AC172)) ) * ( E172 )</f>
        <v>-5.8140129733690016E-4</v>
      </c>
      <c r="BU172" s="131"/>
      <c r="BV172" s="131">
        <f t="shared" ref="BV172" si="1545" xml:space="preserve"> ( ((AY172 - BC172)*(AY172)*(1-AY172)*AE172) + ((BA172 - BE172)*(BA172)*(1-BA172)*AG172) ) * ( ((S172)*(1-S172)) )</f>
        <v>-6.3935855341394933E-3</v>
      </c>
      <c r="BW172" s="131"/>
      <c r="BX172" s="131">
        <f t="shared" ref="BX172" si="1546" xml:space="preserve"> ( ((AY172 - BC172)*(AY172)*(1-AY172)*AI172) + ((BA172 - BE172)*(BA172)*(1-BA172)*AK172) ) * ( ((AC172)*(1-AC172)) )</f>
        <v>-5.8140129733690012E-3</v>
      </c>
      <c r="BY172" s="131"/>
      <c r="BZ172" s="131">
        <f xml:space="preserve"> (AY172 - BC172) * (AY172 * (1 - AY172)) * U172</f>
        <v>2.4341653731841845E-2</v>
      </c>
      <c r="CA172" s="131"/>
      <c r="CB172" s="131">
        <f t="shared" ref="CB172" si="1547" xml:space="preserve"> (BA172 - BE172) * (BA172 * (1 - BA172)) * U172</f>
        <v>-9.5675123275371539E-3</v>
      </c>
      <c r="CC172" s="131"/>
      <c r="CD172" s="131">
        <f t="shared" ref="CD172" si="1548" xml:space="preserve"> (AY172 - BC172) * (AY172 * (1 - AY172)) * AC172</f>
        <v>2.4178958297927999E-2</v>
      </c>
      <c r="CE172" s="131"/>
      <c r="CF172" s="131">
        <f t="shared" ref="CF172" si="1549" xml:space="preserve"> (BA172 - BE172) * (BA172 * (1 - BA172)) * AC172</f>
        <v>-9.5035647179477316E-3</v>
      </c>
      <c r="CG172" s="131"/>
      <c r="CH172" s="131">
        <f xml:space="preserve"> (AY172 - BC172) * (AY172 * (1 - AY172))</f>
        <v>4.0256699544529879E-2</v>
      </c>
      <c r="CI172" s="131"/>
      <c r="CJ172" s="131">
        <f xml:space="preserve"> (BA172 - BE172) * (BA172 * (1 - BA172))</f>
        <v>-1.582293764430711E-2</v>
      </c>
      <c r="CK172" s="131"/>
      <c r="CL172" s="15"/>
      <c r="CM172" s="47"/>
      <c r="CN172" s="47"/>
      <c r="CO172" s="47"/>
      <c r="CP172" s="15"/>
      <c r="CQ172" s="15"/>
      <c r="CR172" s="15"/>
      <c r="CS172" s="15"/>
      <c r="CT172" s="15"/>
      <c r="CU172" s="15"/>
      <c r="CV172" s="15"/>
      <c r="CW172" s="15"/>
      <c r="CX172" s="15"/>
      <c r="CY172" s="15"/>
      <c r="CZ172" s="15"/>
      <c r="DA172" s="15"/>
      <c r="DB172" s="15"/>
      <c r="DC172" s="15"/>
      <c r="DD172" s="15"/>
      <c r="DE172" s="15"/>
      <c r="DF172" s="15"/>
      <c r="DG172" s="15"/>
      <c r="DH172" s="15"/>
      <c r="DI172" s="15"/>
      <c r="DJ172" s="15"/>
      <c r="DK172" s="15"/>
      <c r="DL172" s="15"/>
      <c r="DM172" s="15"/>
    </row>
    <row r="173" spans="1:117" s="13" customFormat="1" x14ac:dyDescent="0.35">
      <c r="A173" s="93"/>
      <c r="B173" s="14" t="s">
        <v>215</v>
      </c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5"/>
      <c r="BF173" s="15"/>
      <c r="BG173" s="15"/>
      <c r="BH173" s="15"/>
      <c r="BI173" s="15"/>
      <c r="BJ173" s="15"/>
      <c r="BK173" s="15"/>
      <c r="BL173" s="15"/>
      <c r="BN173" s="132" t="str">
        <f>IF(BN172&lt;0.000001,"PROCHE DE 0","PAS PROCHE DE 0")</f>
        <v>PROCHE DE 0</v>
      </c>
      <c r="BO173" s="132"/>
      <c r="BP173" s="132" t="str">
        <f>IF(BP172&lt;0.000001,"PROCHE DE 0","PAS PROCHE DE 0")</f>
        <v>PROCHE DE 0</v>
      </c>
      <c r="BQ173" s="132"/>
      <c r="BR173" s="132" t="str">
        <f>IF(BR172&lt;0.000001,"PROCHE DE 0","PAS PROCHE DE 0")</f>
        <v>PROCHE DE 0</v>
      </c>
      <c r="BS173" s="132"/>
      <c r="BT173" s="132" t="str">
        <f>IF(BT172&lt;0.000001,"PROCHE DE 0","PAS PROCHE DE 0")</f>
        <v>PROCHE DE 0</v>
      </c>
      <c r="BU173" s="132"/>
      <c r="BV173" s="132" t="str">
        <f>IF(BV172&lt;0.000001,"PROCHE DE 0","PAS PROCHE DE 0")</f>
        <v>PROCHE DE 0</v>
      </c>
      <c r="BW173" s="132"/>
      <c r="BX173" s="132" t="str">
        <f>IF(BX172&lt;0.000001,"PROCHE DE 0","PAS PROCHE DE 0")</f>
        <v>PROCHE DE 0</v>
      </c>
      <c r="BY173" s="132"/>
      <c r="BZ173" s="132" t="str">
        <f>IF(BZ172&lt;0.000001,"PROCHE DE 0","PAS PROCHE DE 0")</f>
        <v>PAS PROCHE DE 0</v>
      </c>
      <c r="CA173" s="132"/>
      <c r="CB173" s="132" t="str">
        <f>IF(CB172&lt;0.000001,"PROCHE DE 0","PAS PROCHE DE 0")</f>
        <v>PROCHE DE 0</v>
      </c>
      <c r="CC173" s="132"/>
      <c r="CD173" s="132" t="str">
        <f>IF(CD172&lt;0.000001,"PROCHE DE 0","PAS PROCHE DE 0")</f>
        <v>PAS PROCHE DE 0</v>
      </c>
      <c r="CE173" s="132"/>
      <c r="CF173" s="132" t="str">
        <f>IF(CF172&lt;0.000001,"PROCHE DE 0","PAS PROCHE DE 0")</f>
        <v>PROCHE DE 0</v>
      </c>
      <c r="CG173" s="132"/>
      <c r="CH173" s="132" t="str">
        <f>IF(CH172&lt;0.000001,"PROCHE DE 0","PAS PROCHE DE 0")</f>
        <v>PAS PROCHE DE 0</v>
      </c>
      <c r="CI173" s="132"/>
      <c r="CJ173" s="132" t="str">
        <f>IF(CJ172&lt;0.000001,"PROCHE DE 0","PAS PROCHE DE 0")</f>
        <v>PROCHE DE 0</v>
      </c>
      <c r="CK173" s="132"/>
      <c r="CL173" s="15"/>
      <c r="CM173" s="47"/>
      <c r="CN173" s="47"/>
      <c r="CO173" s="47"/>
      <c r="CP173" s="15"/>
      <c r="CQ173" s="15"/>
      <c r="CR173" s="15"/>
      <c r="CS173" s="15"/>
      <c r="CT173" s="15"/>
      <c r="CU173" s="15"/>
      <c r="CV173" s="15"/>
      <c r="CW173" s="15"/>
      <c r="CX173" s="15"/>
      <c r="CY173" s="15"/>
      <c r="CZ173" s="15"/>
      <c r="DA173" s="15"/>
      <c r="DB173" s="15"/>
      <c r="DC173" s="15"/>
      <c r="DD173" s="15"/>
      <c r="DE173" s="15"/>
      <c r="DF173" s="15"/>
      <c r="DG173" s="15"/>
      <c r="DH173" s="15"/>
      <c r="DI173" s="15"/>
      <c r="DJ173" s="15"/>
      <c r="DK173" s="15"/>
      <c r="DL173" s="15"/>
      <c r="DM173" s="15"/>
    </row>
    <row r="174" spans="1:117" s="13" customFormat="1" ht="15" thickBot="1" x14ac:dyDescent="0.4">
      <c r="A174" s="93"/>
      <c r="B174" s="14" t="s">
        <v>214</v>
      </c>
      <c r="C174" s="120">
        <f>C172</f>
        <v>0.05</v>
      </c>
      <c r="D174" s="120"/>
      <c r="E174" s="120">
        <f>E172</f>
        <v>0.1</v>
      </c>
      <c r="F174" s="120"/>
      <c r="G174" s="121">
        <f>G172</f>
        <v>0.15209501673599959</v>
      </c>
      <c r="H174" s="121"/>
      <c r="I174" s="121">
        <f>I172</f>
        <v>0.20089120883796929</v>
      </c>
      <c r="J174" s="121"/>
      <c r="K174" s="121">
        <f>K172</f>
        <v>0.25419003347199909</v>
      </c>
      <c r="L174" s="121"/>
      <c r="M174" s="121">
        <f>M172</f>
        <v>0.30178241767593855</v>
      </c>
      <c r="N174" s="121"/>
      <c r="O174" s="121">
        <f>O172</f>
        <v>0.39190033471999147</v>
      </c>
      <c r="P174" s="121"/>
      <c r="Q174" s="122">
        <f>C174*G174+E174*K174+O174</f>
        <v>0.42492408890399136</v>
      </c>
      <c r="R174" s="122"/>
      <c r="S174" s="122">
        <f t="shared" ref="S174:S175" si="1550">1/(1+EXP(-Q174))</f>
        <v>0.60466093860765624</v>
      </c>
      <c r="T174" s="122"/>
      <c r="U174" s="122">
        <f t="shared" ref="U174:U175" si="1551">S174</f>
        <v>0.60466093860765624</v>
      </c>
      <c r="V174" s="122"/>
      <c r="W174" s="121">
        <f>W172</f>
        <v>0.36782417675938445</v>
      </c>
      <c r="X174" s="121"/>
      <c r="Y174" s="122">
        <f t="shared" ref="Y174:Y175" si="1552">C174*I174+E174*M174+W174</f>
        <v>0.40804697896887676</v>
      </c>
      <c r="Z174" s="122"/>
      <c r="AA174" s="122">
        <f t="shared" ref="AA174:AA175" si="1553">1/(1+EXP(-Y174))</f>
        <v>0.60061948871845505</v>
      </c>
      <c r="AB174" s="122"/>
      <c r="AC174" s="122">
        <f t="shared" ref="AC174:AC175" si="1554">AA174</f>
        <v>0.60061948871845505</v>
      </c>
      <c r="AD174" s="122"/>
      <c r="AE174" s="121">
        <f>AE172</f>
        <v>-0.40499831801369351</v>
      </c>
      <c r="AF174" s="121"/>
      <c r="AG174" s="121">
        <f>AG172</f>
        <v>0.65995018660496263</v>
      </c>
      <c r="AH174" s="121"/>
      <c r="AI174" s="121">
        <f>AI172</f>
        <v>-0.30354943799166861</v>
      </c>
      <c r="AJ174" s="121"/>
      <c r="AK174" s="121">
        <f>AK172</f>
        <v>0.75951172886631169</v>
      </c>
      <c r="AL174" s="121"/>
      <c r="AM174" s="121">
        <f>AM172</f>
        <v>-0.75667590612069224</v>
      </c>
      <c r="AN174" s="121"/>
      <c r="AO174" s="122">
        <f t="shared" ref="AO174:AO175" si="1555">U174*AE174+AC174*AI174+AM174</f>
        <v>-1.1838802774727046</v>
      </c>
      <c r="AP174" s="122"/>
      <c r="AQ174" s="122">
        <f t="shared" ref="AQ174:AQ175" si="1556">1/(1+EXP(-AO174))</f>
        <v>0.2343552294259898</v>
      </c>
      <c r="AR174" s="122"/>
      <c r="AS174" s="121">
        <f>AS172</f>
        <v>0.95346222635239131</v>
      </c>
      <c r="AT174" s="121"/>
      <c r="AU174" s="122">
        <f>U174*AG174+AC174*AK174+AS174</f>
        <v>1.8086858718865999</v>
      </c>
      <c r="AV174" s="122"/>
      <c r="AW174" s="122">
        <f t="shared" ref="AW174:AW175" si="1557">1/(1+EXP(-AU174))</f>
        <v>0.85920297498234632</v>
      </c>
      <c r="AX174" s="122"/>
      <c r="AY174" s="122">
        <f t="shared" ref="AY174:AY175" si="1558">AQ174</f>
        <v>0.2343552294259898</v>
      </c>
      <c r="AZ174" s="122"/>
      <c r="BA174" s="122">
        <f>AW174</f>
        <v>0.85920297498234632</v>
      </c>
      <c r="BB174" s="122"/>
      <c r="BC174" s="120">
        <f>BC172</f>
        <v>0.01</v>
      </c>
      <c r="BD174" s="120"/>
      <c r="BE174" s="120">
        <f>BE172</f>
        <v>0.99</v>
      </c>
      <c r="BF174" s="120"/>
      <c r="BG174" s="122">
        <f>(1/2)*(AY174-BC174)^2</f>
        <v>2.5167634485394257E-2</v>
      </c>
      <c r="BH174" s="122"/>
      <c r="BI174" s="122">
        <f t="shared" ref="BI174:BI175" si="1559">(1/2)*(BA174-BE174)^2</f>
        <v>8.55393087673436E-3</v>
      </c>
      <c r="BJ174" s="122"/>
      <c r="BK174" s="122">
        <f t="shared" ref="BK174:BK175" si="1560">BG174+BI174</f>
        <v>3.3721565362128614E-2</v>
      </c>
      <c r="BL174" s="122"/>
      <c r="BN174" s="142">
        <f t="shared" ref="BN174" si="1561" xml:space="preserve"> ( ((AY174 - BC174)*(AY174)*(1-AY174)*AE174) + ((BA174 - BE174)*(BA174)*(1-BA174)*AG174) ) * ( ((U174)*(1-U174)) ) * ( C174 )</f>
        <v>-3.1967927670697468E-4</v>
      </c>
      <c r="BO174" s="142"/>
      <c r="BP174" s="142">
        <f t="shared" ref="BP174" si="1562" xml:space="preserve"> ( ((AY174 - BC174)*(AY174)*(1-AY174)*AI174) + ((BA174 - BE174)*(BA174)*(1-BA174)*AK174) ) * ( ((AC174)*(1-AC174)) ) * ( C174 )</f>
        <v>-2.9070064866845008E-4</v>
      </c>
      <c r="BQ174" s="142"/>
      <c r="BR174" s="142">
        <f t="shared" ref="BR174" si="1563" xml:space="preserve"> ( ((AY174 - BC174)*(AY174)*(1-AY174)*AE174) + ((BA174 - BE174)*(BA174)*(1-BA174)*AG174) ) * ( ((U174)*(1-U174)) ) * ( E174 )</f>
        <v>-6.3935855341394935E-4</v>
      </c>
      <c r="BS174" s="142"/>
      <c r="BT174" s="142">
        <f t="shared" ref="BT174" si="1564" xml:space="preserve"> ( ((AY174 - BC174)*(AY174)*(1-AY174)*AI174) + ((BA174 - BE174)*(BA174)*(1-BA174)*AK174) ) * ( ((AC174)*(1-AC174)) ) * ( E174 )</f>
        <v>-5.8140129733690016E-4</v>
      </c>
      <c r="BU174" s="142"/>
      <c r="BV174" s="142">
        <f t="shared" ref="BV174" si="1565" xml:space="preserve"> ( ((AY174 - BC174)*(AY174)*(1-AY174)*AE174) + ((BA174 - BE174)*(BA174)*(1-BA174)*AG174) ) * ( ((S174)*(1-S174)) )</f>
        <v>-6.3935855341394933E-3</v>
      </c>
      <c r="BW174" s="142"/>
      <c r="BX174" s="142">
        <f t="shared" ref="BX174" si="1566" xml:space="preserve"> ( ((AY174 - BC174)*(AY174)*(1-AY174)*AI174) + ((BA174 - BE174)*(BA174)*(1-BA174)*AK174) ) * ( ((AC174)*(1-AC174)) )</f>
        <v>-5.8140129733690012E-3</v>
      </c>
      <c r="BY174" s="142"/>
      <c r="BZ174" s="142">
        <f xml:space="preserve"> (AY174 - BC174) * (AY174 * (1 - AY174)) * U174</f>
        <v>2.4341653731841845E-2</v>
      </c>
      <c r="CA174" s="142"/>
      <c r="CB174" s="142">
        <f t="shared" ref="CB174" si="1567" xml:space="preserve"> (BA174 - BE174) * (BA174 * (1 - BA174)) * U174</f>
        <v>-9.5675123275371539E-3</v>
      </c>
      <c r="CC174" s="142"/>
      <c r="CD174" s="142">
        <f t="shared" ref="CD174" si="1568" xml:space="preserve"> (AY174 - BC174) * (AY174 * (1 - AY174)) * AC174</f>
        <v>2.4178958297927999E-2</v>
      </c>
      <c r="CE174" s="142"/>
      <c r="CF174" s="142">
        <f t="shared" ref="CF174" si="1569" xml:space="preserve"> (BA174 - BE174) * (BA174 * (1 - BA174)) * AC174</f>
        <v>-9.5035647179477316E-3</v>
      </c>
      <c r="CG174" s="142"/>
      <c r="CH174" s="142">
        <f xml:space="preserve"> (AY174 - BC174) * (AY174 * (1 - AY174))</f>
        <v>4.0256699544529879E-2</v>
      </c>
      <c r="CI174" s="142"/>
      <c r="CJ174" s="142">
        <f xml:space="preserve"> (BA174 - BE174) * (BA174 * (1 - BA174))</f>
        <v>-1.582293764430711E-2</v>
      </c>
      <c r="CK174" s="142"/>
      <c r="CL174" s="15"/>
      <c r="CM174" s="104">
        <f>CM168</f>
        <v>0.5</v>
      </c>
      <c r="CN174" s="104"/>
      <c r="CO174" s="47"/>
      <c r="CP174" s="131">
        <f t="shared" ref="CP174" si="1570">G174-CM174*BN174</f>
        <v>0.15225485637435307</v>
      </c>
      <c r="CQ174" s="131"/>
      <c r="CR174" s="131">
        <f t="shared" ref="CR174" si="1571">I174-CM174*BP174</f>
        <v>0.20103655916230351</v>
      </c>
      <c r="CS174" s="131"/>
      <c r="CT174" s="131">
        <f t="shared" ref="CT174" si="1572">K174-CM174*BR174</f>
        <v>0.25450971274870604</v>
      </c>
      <c r="CU174" s="131"/>
      <c r="CV174" s="131">
        <f t="shared" ref="CV174" si="1573">M174-CM174*BT174</f>
        <v>0.30207311832460698</v>
      </c>
      <c r="CW174" s="131"/>
      <c r="CX174" s="131">
        <f t="shared" ref="CX174" si="1574">O174-CM174*BV174</f>
        <v>0.39509712748706122</v>
      </c>
      <c r="CY174" s="131"/>
      <c r="CZ174" s="131">
        <f t="shared" ref="CZ174" si="1575">W174-CM174*BX174</f>
        <v>0.37073118324606896</v>
      </c>
      <c r="DA174" s="131"/>
      <c r="DB174" s="131">
        <f t="shared" ref="DB174" si="1576">AE174-CM174*BZ174</f>
        <v>-0.41716914487961443</v>
      </c>
      <c r="DC174" s="131"/>
      <c r="DD174" s="131">
        <f t="shared" ref="DD174" si="1577">AG174-CM174*CB174</f>
        <v>0.66473394276873121</v>
      </c>
      <c r="DE174" s="131"/>
      <c r="DF174" s="131">
        <f t="shared" ref="DF174" si="1578">AI174-CM174*CD174</f>
        <v>-0.31563891714063264</v>
      </c>
      <c r="DG174" s="131"/>
      <c r="DH174" s="131">
        <f t="shared" ref="DH174" si="1579">AK174-CM174*CF174</f>
        <v>0.76426351122528557</v>
      </c>
      <c r="DI174" s="131"/>
      <c r="DJ174" s="131">
        <f t="shared" ref="DJ174" si="1580">AM174-CM174*CH174</f>
        <v>-0.77680425589295721</v>
      </c>
      <c r="DK174" s="131"/>
      <c r="DL174" s="131">
        <f t="shared" ref="DL174" si="1581">AS174-CM174*CJ174</f>
        <v>0.96137369517454485</v>
      </c>
      <c r="DM174" s="131"/>
    </row>
    <row r="175" spans="1:117" s="13" customFormat="1" ht="15" thickBot="1" x14ac:dyDescent="0.4">
      <c r="A175" s="93"/>
      <c r="B175" s="14" t="s">
        <v>216</v>
      </c>
      <c r="C175" s="120">
        <f>C174</f>
        <v>0.05</v>
      </c>
      <c r="D175" s="120"/>
      <c r="E175" s="120">
        <f>E174</f>
        <v>0.1</v>
      </c>
      <c r="F175" s="120"/>
      <c r="G175" s="131">
        <f>CP174</f>
        <v>0.15225485637435307</v>
      </c>
      <c r="H175" s="131"/>
      <c r="I175" s="131">
        <f>CR174</f>
        <v>0.20103655916230351</v>
      </c>
      <c r="J175" s="131"/>
      <c r="K175" s="131">
        <f>CT174</f>
        <v>0.25450971274870604</v>
      </c>
      <c r="L175" s="131"/>
      <c r="M175" s="131">
        <f>CV174</f>
        <v>0.30207311832460698</v>
      </c>
      <c r="N175" s="131"/>
      <c r="O175" s="131">
        <f>CX174</f>
        <v>0.39509712748706122</v>
      </c>
      <c r="P175" s="131"/>
      <c r="Q175" s="122">
        <f>C175*G175+E175*K175+O175</f>
        <v>0.42816084158064949</v>
      </c>
      <c r="R175" s="122"/>
      <c r="S175" s="122">
        <f t="shared" si="1550"/>
        <v>0.60543440897529288</v>
      </c>
      <c r="T175" s="122"/>
      <c r="U175" s="122">
        <f t="shared" si="1551"/>
        <v>0.60543440897529288</v>
      </c>
      <c r="V175" s="122"/>
      <c r="W175" s="131">
        <f>CZ174</f>
        <v>0.37073118324606896</v>
      </c>
      <c r="X175" s="131"/>
      <c r="Y175" s="122">
        <f t="shared" si="1552"/>
        <v>0.41099032303664484</v>
      </c>
      <c r="Z175" s="122"/>
      <c r="AA175" s="122">
        <f t="shared" si="1553"/>
        <v>0.6013253159456885</v>
      </c>
      <c r="AB175" s="122"/>
      <c r="AC175" s="122">
        <f t="shared" si="1554"/>
        <v>0.6013253159456885</v>
      </c>
      <c r="AD175" s="122"/>
      <c r="AE175" s="131">
        <f>DB174</f>
        <v>-0.41716914487961443</v>
      </c>
      <c r="AF175" s="131"/>
      <c r="AG175" s="131">
        <f>DD174</f>
        <v>0.66473394276873121</v>
      </c>
      <c r="AH175" s="131"/>
      <c r="AI175" s="131">
        <f>DF174</f>
        <v>-0.31563891714063264</v>
      </c>
      <c r="AJ175" s="131"/>
      <c r="AK175" s="131">
        <f>DH174</f>
        <v>0.76426351122528557</v>
      </c>
      <c r="AL175" s="131"/>
      <c r="AM175" s="131">
        <f>DJ174</f>
        <v>-0.77680425589295721</v>
      </c>
      <c r="AN175" s="131"/>
      <c r="AO175" s="122">
        <f t="shared" si="1555"/>
        <v>-1.2191744821402208</v>
      </c>
      <c r="AP175" s="122"/>
      <c r="AQ175" s="122">
        <f t="shared" si="1556"/>
        <v>0.2280817590096556</v>
      </c>
      <c r="AR175" s="122"/>
      <c r="AS175" s="131">
        <f>DL174</f>
        <v>0.96137369517454485</v>
      </c>
      <c r="AT175" s="131"/>
      <c r="AU175" s="122">
        <f>U175*AG175+AC175*AK175+AS175</f>
        <v>1.8233974942938538</v>
      </c>
      <c r="AV175" s="122"/>
      <c r="AW175" s="122">
        <f t="shared" si="1557"/>
        <v>0.86097330021729168</v>
      </c>
      <c r="AX175" s="122"/>
      <c r="AY175" s="122">
        <f t="shared" si="1558"/>
        <v>0.2280817590096556</v>
      </c>
      <c r="AZ175" s="122"/>
      <c r="BA175" s="122">
        <f>AW175</f>
        <v>0.86097330021729168</v>
      </c>
      <c r="BB175" s="122"/>
      <c r="BC175" s="120">
        <f>BC174</f>
        <v>0.01</v>
      </c>
      <c r="BD175" s="120"/>
      <c r="BE175" s="120">
        <f>BE174</f>
        <v>0.99</v>
      </c>
      <c r="BF175" s="120"/>
      <c r="BG175" s="136">
        <f>(1/2)*(AY175-BC175)^2</f>
        <v>2.377982680637275E-2</v>
      </c>
      <c r="BH175" s="137"/>
      <c r="BI175" s="136">
        <f t="shared" si="1559"/>
        <v>8.3239446284085698E-3</v>
      </c>
      <c r="BJ175" s="137"/>
      <c r="BK175" s="136">
        <f t="shared" si="1560"/>
        <v>3.2103771434781318E-2</v>
      </c>
      <c r="BL175" s="137"/>
      <c r="BN175" s="15"/>
      <c r="BO175" s="15"/>
      <c r="BP175" s="15"/>
      <c r="BQ175" s="15"/>
      <c r="BR175" s="15"/>
      <c r="BS175" s="15"/>
      <c r="BT175" s="15"/>
      <c r="BU175" s="15"/>
      <c r="BV175" s="15"/>
      <c r="BW175" s="15"/>
      <c r="BX175" s="15"/>
      <c r="BY175" s="15"/>
      <c r="BZ175" s="15"/>
      <c r="CA175" s="15"/>
      <c r="CB175" s="15"/>
      <c r="CC175" s="15"/>
      <c r="CD175" s="15"/>
      <c r="CE175" s="15"/>
      <c r="CF175" s="15"/>
      <c r="CG175" s="15"/>
      <c r="CH175" s="15"/>
      <c r="CI175" s="15"/>
      <c r="CJ175" s="15"/>
      <c r="CK175" s="15"/>
      <c r="CL175" s="15"/>
      <c r="CM175" s="47"/>
      <c r="CN175" s="47"/>
      <c r="CO175" s="47"/>
      <c r="CP175" s="15"/>
      <c r="CQ175" s="15"/>
      <c r="CR175" s="15"/>
      <c r="CS175" s="15"/>
      <c r="CT175" s="15"/>
      <c r="CU175" s="15"/>
      <c r="CV175" s="15"/>
      <c r="CW175" s="15"/>
      <c r="CX175" s="15"/>
      <c r="CY175" s="15"/>
      <c r="CZ175" s="15"/>
      <c r="DA175" s="15"/>
      <c r="DB175" s="15"/>
      <c r="DC175" s="15"/>
      <c r="DD175" s="15"/>
      <c r="DE175" s="15"/>
      <c r="DF175" s="15"/>
      <c r="DG175" s="15"/>
      <c r="DH175" s="15"/>
      <c r="DI175" s="15"/>
      <c r="DJ175" s="15"/>
      <c r="DK175" s="15"/>
      <c r="DL175" s="15"/>
      <c r="DM175" s="15"/>
    </row>
    <row r="176" spans="1:117" s="13" customFormat="1" x14ac:dyDescent="0.35">
      <c r="A176" s="93"/>
      <c r="B176" s="14" t="s">
        <v>217</v>
      </c>
      <c r="BG176" s="143" t="str">
        <f>IF(BG175&lt;BG172,"OUI, ça a baissé","NON, ça n'a pas baissé")</f>
        <v>OUI, ça a baissé</v>
      </c>
      <c r="BH176" s="143"/>
      <c r="BI176" s="143" t="str">
        <f>IF(BI175&lt;BI172,"OUI, ça a baissé","NON, ça n'a pas baissé")</f>
        <v>OUI, ça a baissé</v>
      </c>
      <c r="BJ176" s="143"/>
      <c r="BK176" s="143" t="str">
        <f>IF(BK175&lt;BK172,"OUI, ça a baissé","NON, ça n'a pas baissé")</f>
        <v>OUI, ça a baissé</v>
      </c>
      <c r="BL176" s="143"/>
      <c r="BN176" s="15"/>
      <c r="BO176" s="15"/>
      <c r="BP176" s="15"/>
      <c r="BQ176" s="15"/>
      <c r="BR176" s="15"/>
      <c r="BS176" s="15"/>
      <c r="BT176" s="15"/>
      <c r="BU176" s="15"/>
      <c r="BV176" s="15"/>
      <c r="BW176" s="15"/>
      <c r="BX176" s="15"/>
      <c r="BY176" s="15"/>
      <c r="BZ176" s="15"/>
      <c r="CA176" s="15"/>
      <c r="CB176" s="15"/>
      <c r="CC176" s="15"/>
      <c r="CD176" s="15"/>
      <c r="CE176" s="15"/>
      <c r="CF176" s="15"/>
      <c r="CG176" s="15"/>
      <c r="CH176" s="15"/>
      <c r="CI176" s="15"/>
      <c r="CJ176" s="15"/>
      <c r="CK176" s="15"/>
      <c r="CL176" s="15"/>
      <c r="CM176" s="47"/>
      <c r="CN176" s="47"/>
      <c r="CO176" s="47"/>
      <c r="CP176" s="15"/>
      <c r="CQ176" s="15"/>
      <c r="CR176" s="15"/>
      <c r="CS176" s="15"/>
      <c r="CT176" s="15"/>
      <c r="CU176" s="15"/>
      <c r="CV176" s="15"/>
      <c r="CW176" s="15"/>
      <c r="CX176" s="15"/>
      <c r="CY176" s="15"/>
      <c r="CZ176" s="15"/>
      <c r="DA176" s="15"/>
      <c r="DB176" s="15"/>
      <c r="DC176" s="15"/>
      <c r="DD176" s="15"/>
      <c r="DE176" s="15"/>
      <c r="DF176" s="15"/>
      <c r="DG176" s="15"/>
      <c r="DH176" s="15"/>
      <c r="DI176" s="15"/>
      <c r="DJ176" s="15"/>
      <c r="DK176" s="15"/>
      <c r="DL176" s="15"/>
      <c r="DM176" s="15"/>
    </row>
    <row r="177" spans="1:117" s="13" customFormat="1" ht="15" thickBot="1" x14ac:dyDescent="0.4"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  <c r="BF177" s="15"/>
      <c r="BG177" s="15"/>
      <c r="BH177" s="15"/>
      <c r="BI177" s="15"/>
      <c r="BJ177" s="15"/>
      <c r="BK177" s="15"/>
      <c r="BL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5"/>
      <c r="BX177" s="15"/>
      <c r="BY177" s="15"/>
      <c r="BZ177" s="15"/>
      <c r="CA177" s="15"/>
      <c r="CB177" s="15"/>
      <c r="CC177" s="15"/>
      <c r="CD177" s="15"/>
      <c r="CE177" s="15"/>
      <c r="CF177" s="15"/>
      <c r="CG177" s="15"/>
      <c r="CH177" s="15"/>
      <c r="CI177" s="15"/>
      <c r="CJ177" s="15"/>
      <c r="CK177" s="15"/>
      <c r="CL177" s="15"/>
      <c r="CM177" s="47"/>
      <c r="CN177" s="47"/>
      <c r="CO177" s="47"/>
      <c r="CP177" s="15"/>
      <c r="CQ177" s="15"/>
      <c r="CR177" s="15"/>
      <c r="CS177" s="15"/>
      <c r="CT177" s="15"/>
      <c r="CU177" s="15"/>
      <c r="CV177" s="15"/>
      <c r="CW177" s="15"/>
      <c r="CX177" s="15"/>
      <c r="CY177" s="15"/>
      <c r="CZ177" s="15"/>
      <c r="DA177" s="15"/>
      <c r="DB177" s="15"/>
      <c r="DC177" s="15"/>
      <c r="DD177" s="15"/>
      <c r="DE177" s="15"/>
      <c r="DF177" s="15"/>
      <c r="DG177" s="15"/>
      <c r="DH177" s="15"/>
      <c r="DI177" s="15"/>
      <c r="DJ177" s="15"/>
      <c r="DK177" s="15"/>
      <c r="DL177" s="15"/>
      <c r="DM177" s="15"/>
    </row>
    <row r="178" spans="1:117" s="13" customFormat="1" ht="15" thickBot="1" x14ac:dyDescent="0.4">
      <c r="A178" s="93" t="s">
        <v>132</v>
      </c>
      <c r="B178" s="14" t="s">
        <v>213</v>
      </c>
      <c r="C178" s="120">
        <f>C175</f>
        <v>0.05</v>
      </c>
      <c r="D178" s="120"/>
      <c r="E178" s="120">
        <f>E175</f>
        <v>0.1</v>
      </c>
      <c r="F178" s="120"/>
      <c r="G178" s="121">
        <f>G175</f>
        <v>0.15225485637435307</v>
      </c>
      <c r="H178" s="121"/>
      <c r="I178" s="121">
        <f>I175</f>
        <v>0.20103655916230351</v>
      </c>
      <c r="J178" s="121"/>
      <c r="K178" s="121">
        <f>K175</f>
        <v>0.25450971274870604</v>
      </c>
      <c r="L178" s="121"/>
      <c r="M178" s="121">
        <f>M175</f>
        <v>0.30207311832460698</v>
      </c>
      <c r="N178" s="121"/>
      <c r="O178" s="121">
        <f>O175</f>
        <v>0.39509712748706122</v>
      </c>
      <c r="P178" s="121"/>
      <c r="Q178" s="122">
        <f>C178*G178+E178*K178+O178</f>
        <v>0.42816084158064949</v>
      </c>
      <c r="R178" s="122"/>
      <c r="S178" s="122">
        <f t="shared" ref="S178" si="1582">1/(1+EXP(-Q178))</f>
        <v>0.60543440897529288</v>
      </c>
      <c r="T178" s="122"/>
      <c r="U178" s="122">
        <f t="shared" ref="U178" si="1583">S178</f>
        <v>0.60543440897529288</v>
      </c>
      <c r="V178" s="122"/>
      <c r="W178" s="121">
        <f>W175</f>
        <v>0.37073118324606896</v>
      </c>
      <c r="X178" s="121"/>
      <c r="Y178" s="122">
        <f t="shared" ref="Y178" si="1584">C178*I178+E178*M178+W178</f>
        <v>0.41099032303664484</v>
      </c>
      <c r="Z178" s="122"/>
      <c r="AA178" s="122">
        <f t="shared" ref="AA178" si="1585">1/(1+EXP(-Y178))</f>
        <v>0.6013253159456885</v>
      </c>
      <c r="AB178" s="122"/>
      <c r="AC178" s="122">
        <f t="shared" ref="AC178" si="1586">AA178</f>
        <v>0.6013253159456885</v>
      </c>
      <c r="AD178" s="122"/>
      <c r="AE178" s="121">
        <f>AE175</f>
        <v>-0.41716914487961443</v>
      </c>
      <c r="AF178" s="121"/>
      <c r="AG178" s="121">
        <f>AG175</f>
        <v>0.66473394276873121</v>
      </c>
      <c r="AH178" s="121"/>
      <c r="AI178" s="121">
        <f>AI175</f>
        <v>-0.31563891714063264</v>
      </c>
      <c r="AJ178" s="121"/>
      <c r="AK178" s="121">
        <f>AK175</f>
        <v>0.76426351122528557</v>
      </c>
      <c r="AL178" s="121"/>
      <c r="AM178" s="121">
        <f>AM175</f>
        <v>-0.77680425589295721</v>
      </c>
      <c r="AN178" s="121"/>
      <c r="AO178" s="122">
        <f t="shared" ref="AO178" si="1587">U178*AE178+AC178*AI178+AM178</f>
        <v>-1.2191744821402208</v>
      </c>
      <c r="AP178" s="122"/>
      <c r="AQ178" s="122">
        <f t="shared" ref="AQ178" si="1588">1/(1+EXP(-AO178))</f>
        <v>0.2280817590096556</v>
      </c>
      <c r="AR178" s="122"/>
      <c r="AS178" s="121">
        <f>AS175</f>
        <v>0.96137369517454485</v>
      </c>
      <c r="AT178" s="121"/>
      <c r="AU178" s="122">
        <f>U178*AG178+AC178*AK178+AS178</f>
        <v>1.8233974942938538</v>
      </c>
      <c r="AV178" s="122"/>
      <c r="AW178" s="122">
        <f t="shared" ref="AW178" si="1589">1/(1+EXP(-AU178))</f>
        <v>0.86097330021729168</v>
      </c>
      <c r="AX178" s="122"/>
      <c r="AY178" s="122">
        <f t="shared" ref="AY178" si="1590">AQ178</f>
        <v>0.2280817590096556</v>
      </c>
      <c r="AZ178" s="122"/>
      <c r="BA178" s="122">
        <f t="shared" ref="BA178" si="1591">AW178</f>
        <v>0.86097330021729168</v>
      </c>
      <c r="BB178" s="122"/>
      <c r="BC178" s="120">
        <f>BC175</f>
        <v>0.01</v>
      </c>
      <c r="BD178" s="120"/>
      <c r="BE178" s="120">
        <f>BE175</f>
        <v>0.99</v>
      </c>
      <c r="BF178" s="120"/>
      <c r="BG178" s="136">
        <f>(1/2)*(AY178-BC178)^2</f>
        <v>2.377982680637275E-2</v>
      </c>
      <c r="BH178" s="137"/>
      <c r="BI178" s="136">
        <f t="shared" ref="BI178" si="1592">(1/2)*(BA178-BE178)^2</f>
        <v>8.3239446284085698E-3</v>
      </c>
      <c r="BJ178" s="137"/>
      <c r="BK178" s="136">
        <f t="shared" ref="BK178" si="1593">BG178+BI178</f>
        <v>3.2103771434781318E-2</v>
      </c>
      <c r="BL178" s="137"/>
      <c r="BN178" s="131">
        <f t="shared" ref="BN178" si="1594" xml:space="preserve"> ( ((AY178 - BC178)*(AY178)*(1-AY178)*AE178) + ((BA178 - BE178)*(BA178)*(1-BA178)*AG178) ) * ( ((U178)*(1-U178)) ) * ( C178 )</f>
        <v>-3.1393821505473437E-4</v>
      </c>
      <c r="BO178" s="131"/>
      <c r="BP178" s="131">
        <f t="shared" ref="BP178" si="1595" xml:space="preserve"> ( ((AY178 - BC178)*(AY178)*(1-AY178)*AI178) + ((BA178 - BE178)*(BA178)*(1-BA178)*AK178) ) * ( ((AC178)*(1-AC178)) ) * ( C178 )</f>
        <v>-2.8675244602554032E-4</v>
      </c>
      <c r="BQ178" s="131"/>
      <c r="BR178" s="131">
        <f t="shared" ref="BR178" si="1596" xml:space="preserve"> ( ((AY178 - BC178)*(AY178)*(1-AY178)*AE178) + ((BA178 - BE178)*(BA178)*(1-BA178)*AG178) ) * ( ((U178)*(1-U178)) ) * ( E178 )</f>
        <v>-6.2787643010946874E-4</v>
      </c>
      <c r="BS178" s="131"/>
      <c r="BT178" s="131">
        <f t="shared" ref="BT178" si="1597" xml:space="preserve"> ( ((AY178 - BC178)*(AY178)*(1-AY178)*AI178) + ((BA178 - BE178)*(BA178)*(1-BA178)*AK178) ) * ( ((AC178)*(1-AC178)) ) * ( E178 )</f>
        <v>-5.7350489205108064E-4</v>
      </c>
      <c r="BU178" s="131"/>
      <c r="BV178" s="131">
        <f t="shared" ref="BV178" si="1598" xml:space="preserve"> ( ((AY178 - BC178)*(AY178)*(1-AY178)*AE178) + ((BA178 - BE178)*(BA178)*(1-BA178)*AG178) ) * ( ((S178)*(1-S178)) )</f>
        <v>-6.2787643010946874E-3</v>
      </c>
      <c r="BW178" s="131"/>
      <c r="BX178" s="131">
        <f t="shared" ref="BX178" si="1599" xml:space="preserve"> ( ((AY178 - BC178)*(AY178)*(1-AY178)*AI178) + ((BA178 - BE178)*(BA178)*(1-BA178)*AK178) ) * ( ((AC178)*(1-AC178)) )</f>
        <v>-5.735048920510806E-3</v>
      </c>
      <c r="BY178" s="131"/>
      <c r="BZ178" s="131">
        <f xml:space="preserve"> (AY178 - BC178) * (AY178 * (1 - AY178)) * U178</f>
        <v>2.3246003490618269E-2</v>
      </c>
      <c r="CA178" s="131"/>
      <c r="CB178" s="131">
        <f t="shared" ref="CB178" si="1600" xml:space="preserve"> (BA178 - BE178) * (BA178 * (1 - BA178)) * U178</f>
        <v>-9.3504946532411044E-3</v>
      </c>
      <c r="CC178" s="131"/>
      <c r="CD178" s="131">
        <f t="shared" ref="CD178" si="1601" xml:space="preserve"> (AY178 - BC178) * (AY178 * (1 - AY178)) * AC178</f>
        <v>2.3088232492648186E-2</v>
      </c>
      <c r="CE178" s="131"/>
      <c r="CF178" s="131">
        <f t="shared" ref="CF178" si="1602" xml:space="preserve"> (BA178 - BE178) * (BA178 * (1 - BA178)) * AC178</f>
        <v>-9.2870326962835939E-3</v>
      </c>
      <c r="CG178" s="131"/>
      <c r="CH178" s="131">
        <f xml:space="preserve"> (AY178 - BC178) * (AY178 * (1 - AY178))</f>
        <v>3.8395577036928724E-2</v>
      </c>
      <c r="CI178" s="131"/>
      <c r="CJ178" s="131">
        <f xml:space="preserve"> (BA178 - BE178) * (BA178 * (1 - BA178))</f>
        <v>-1.5444273590374492E-2</v>
      </c>
      <c r="CK178" s="131"/>
      <c r="CL178" s="15"/>
      <c r="CM178" s="47"/>
      <c r="CN178" s="47"/>
      <c r="CO178" s="47"/>
      <c r="CP178" s="15"/>
      <c r="CQ178" s="15"/>
      <c r="CR178" s="15"/>
      <c r="CS178" s="15"/>
      <c r="CT178" s="15"/>
      <c r="CU178" s="15"/>
      <c r="CV178" s="15"/>
      <c r="CW178" s="15"/>
      <c r="CX178" s="15"/>
      <c r="CY178" s="15"/>
      <c r="CZ178" s="15"/>
      <c r="DA178" s="15"/>
      <c r="DB178" s="15"/>
      <c r="DC178" s="15"/>
      <c r="DD178" s="15"/>
      <c r="DE178" s="15"/>
      <c r="DF178" s="15"/>
      <c r="DG178" s="15"/>
      <c r="DH178" s="15"/>
      <c r="DI178" s="15"/>
      <c r="DJ178" s="15"/>
      <c r="DK178" s="15"/>
      <c r="DL178" s="15"/>
      <c r="DM178" s="15"/>
    </row>
    <row r="179" spans="1:117" s="13" customFormat="1" x14ac:dyDescent="0.35">
      <c r="A179" s="93"/>
      <c r="B179" s="14" t="s">
        <v>215</v>
      </c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5"/>
      <c r="BF179" s="15"/>
      <c r="BG179" s="15"/>
      <c r="BH179" s="15"/>
      <c r="BI179" s="15"/>
      <c r="BJ179" s="15"/>
      <c r="BK179" s="15"/>
      <c r="BL179" s="15"/>
      <c r="BN179" s="132" t="str">
        <f>IF(BN178&lt;0.000001,"PROCHE DE 0","PAS PROCHE DE 0")</f>
        <v>PROCHE DE 0</v>
      </c>
      <c r="BO179" s="132"/>
      <c r="BP179" s="132" t="str">
        <f>IF(BP178&lt;0.000001,"PROCHE DE 0","PAS PROCHE DE 0")</f>
        <v>PROCHE DE 0</v>
      </c>
      <c r="BQ179" s="132"/>
      <c r="BR179" s="132" t="str">
        <f>IF(BR178&lt;0.000001,"PROCHE DE 0","PAS PROCHE DE 0")</f>
        <v>PROCHE DE 0</v>
      </c>
      <c r="BS179" s="132"/>
      <c r="BT179" s="132" t="str">
        <f>IF(BT178&lt;0.000001,"PROCHE DE 0","PAS PROCHE DE 0")</f>
        <v>PROCHE DE 0</v>
      </c>
      <c r="BU179" s="132"/>
      <c r="BV179" s="132" t="str">
        <f>IF(BV178&lt;0.000001,"PROCHE DE 0","PAS PROCHE DE 0")</f>
        <v>PROCHE DE 0</v>
      </c>
      <c r="BW179" s="132"/>
      <c r="BX179" s="132" t="str">
        <f>IF(BX178&lt;0.000001,"PROCHE DE 0","PAS PROCHE DE 0")</f>
        <v>PROCHE DE 0</v>
      </c>
      <c r="BY179" s="132"/>
      <c r="BZ179" s="132" t="str">
        <f>IF(BZ178&lt;0.000001,"PROCHE DE 0","PAS PROCHE DE 0")</f>
        <v>PAS PROCHE DE 0</v>
      </c>
      <c r="CA179" s="132"/>
      <c r="CB179" s="132" t="str">
        <f>IF(CB178&lt;0.000001,"PROCHE DE 0","PAS PROCHE DE 0")</f>
        <v>PROCHE DE 0</v>
      </c>
      <c r="CC179" s="132"/>
      <c r="CD179" s="132" t="str">
        <f>IF(CD178&lt;0.000001,"PROCHE DE 0","PAS PROCHE DE 0")</f>
        <v>PAS PROCHE DE 0</v>
      </c>
      <c r="CE179" s="132"/>
      <c r="CF179" s="132" t="str">
        <f>IF(CF178&lt;0.000001,"PROCHE DE 0","PAS PROCHE DE 0")</f>
        <v>PROCHE DE 0</v>
      </c>
      <c r="CG179" s="132"/>
      <c r="CH179" s="132" t="str">
        <f>IF(CH178&lt;0.000001,"PROCHE DE 0","PAS PROCHE DE 0")</f>
        <v>PAS PROCHE DE 0</v>
      </c>
      <c r="CI179" s="132"/>
      <c r="CJ179" s="132" t="str">
        <f>IF(CJ178&lt;0.000001,"PROCHE DE 0","PAS PROCHE DE 0")</f>
        <v>PROCHE DE 0</v>
      </c>
      <c r="CK179" s="132"/>
      <c r="CL179" s="15"/>
      <c r="CM179" s="47"/>
      <c r="CN179" s="47"/>
      <c r="CO179" s="47"/>
      <c r="CP179" s="15"/>
      <c r="CQ179" s="15"/>
      <c r="CR179" s="15"/>
      <c r="CS179" s="15"/>
      <c r="CT179" s="15"/>
      <c r="CU179" s="15"/>
      <c r="CV179" s="15"/>
      <c r="CW179" s="15"/>
      <c r="CX179" s="15"/>
      <c r="CY179" s="15"/>
      <c r="CZ179" s="15"/>
      <c r="DA179" s="15"/>
      <c r="DB179" s="15"/>
      <c r="DC179" s="15"/>
      <c r="DD179" s="15"/>
      <c r="DE179" s="15"/>
      <c r="DF179" s="15"/>
      <c r="DG179" s="15"/>
      <c r="DH179" s="15"/>
      <c r="DI179" s="15"/>
      <c r="DJ179" s="15"/>
      <c r="DK179" s="15"/>
      <c r="DL179" s="15"/>
      <c r="DM179" s="15"/>
    </row>
    <row r="180" spans="1:117" s="13" customFormat="1" ht="15" thickBot="1" x14ac:dyDescent="0.4">
      <c r="A180" s="93"/>
      <c r="B180" s="14" t="s">
        <v>214</v>
      </c>
      <c r="C180" s="120">
        <f>C178</f>
        <v>0.05</v>
      </c>
      <c r="D180" s="120"/>
      <c r="E180" s="120">
        <f>E178</f>
        <v>0.1</v>
      </c>
      <c r="F180" s="120"/>
      <c r="G180" s="121">
        <f>G178</f>
        <v>0.15225485637435307</v>
      </c>
      <c r="H180" s="121"/>
      <c r="I180" s="121">
        <f>I178</f>
        <v>0.20103655916230351</v>
      </c>
      <c r="J180" s="121"/>
      <c r="K180" s="121">
        <f>K178</f>
        <v>0.25450971274870604</v>
      </c>
      <c r="L180" s="121"/>
      <c r="M180" s="121">
        <f>M178</f>
        <v>0.30207311832460698</v>
      </c>
      <c r="N180" s="121"/>
      <c r="O180" s="121">
        <f>O178</f>
        <v>0.39509712748706122</v>
      </c>
      <c r="P180" s="121"/>
      <c r="Q180" s="122">
        <f>C180*G180+E180*K180+O180</f>
        <v>0.42816084158064949</v>
      </c>
      <c r="R180" s="122"/>
      <c r="S180" s="122">
        <f t="shared" ref="S180:S181" si="1603">1/(1+EXP(-Q180))</f>
        <v>0.60543440897529288</v>
      </c>
      <c r="T180" s="122"/>
      <c r="U180" s="122">
        <f t="shared" ref="U180:U181" si="1604">S180</f>
        <v>0.60543440897529288</v>
      </c>
      <c r="V180" s="122"/>
      <c r="W180" s="121">
        <f>W178</f>
        <v>0.37073118324606896</v>
      </c>
      <c r="X180" s="121"/>
      <c r="Y180" s="122">
        <f t="shared" ref="Y180:Y181" si="1605">C180*I180+E180*M180+W180</f>
        <v>0.41099032303664484</v>
      </c>
      <c r="Z180" s="122"/>
      <c r="AA180" s="122">
        <f t="shared" ref="AA180:AA181" si="1606">1/(1+EXP(-Y180))</f>
        <v>0.6013253159456885</v>
      </c>
      <c r="AB180" s="122"/>
      <c r="AC180" s="122">
        <f t="shared" ref="AC180:AC181" si="1607">AA180</f>
        <v>0.6013253159456885</v>
      </c>
      <c r="AD180" s="122"/>
      <c r="AE180" s="121">
        <f>AE178</f>
        <v>-0.41716914487961443</v>
      </c>
      <c r="AF180" s="121"/>
      <c r="AG180" s="121">
        <f>AG178</f>
        <v>0.66473394276873121</v>
      </c>
      <c r="AH180" s="121"/>
      <c r="AI180" s="121">
        <f>AI178</f>
        <v>-0.31563891714063264</v>
      </c>
      <c r="AJ180" s="121"/>
      <c r="AK180" s="121">
        <f>AK178</f>
        <v>0.76426351122528557</v>
      </c>
      <c r="AL180" s="121"/>
      <c r="AM180" s="121">
        <f>AM178</f>
        <v>-0.77680425589295721</v>
      </c>
      <c r="AN180" s="121"/>
      <c r="AO180" s="122">
        <f t="shared" ref="AO180:AO181" si="1608">U180*AE180+AC180*AI180+AM180</f>
        <v>-1.2191744821402208</v>
      </c>
      <c r="AP180" s="122"/>
      <c r="AQ180" s="122">
        <f t="shared" ref="AQ180:AQ181" si="1609">1/(1+EXP(-AO180))</f>
        <v>0.2280817590096556</v>
      </c>
      <c r="AR180" s="122"/>
      <c r="AS180" s="121">
        <f>AS178</f>
        <v>0.96137369517454485</v>
      </c>
      <c r="AT180" s="121"/>
      <c r="AU180" s="122">
        <f>U180*AG180+AC180*AK180+AS180</f>
        <v>1.8233974942938538</v>
      </c>
      <c r="AV180" s="122"/>
      <c r="AW180" s="122">
        <f t="shared" ref="AW180:AW181" si="1610">1/(1+EXP(-AU180))</f>
        <v>0.86097330021729168</v>
      </c>
      <c r="AX180" s="122"/>
      <c r="AY180" s="122">
        <f t="shared" ref="AY180:AY181" si="1611">AQ180</f>
        <v>0.2280817590096556</v>
      </c>
      <c r="AZ180" s="122"/>
      <c r="BA180" s="122">
        <f>AW180</f>
        <v>0.86097330021729168</v>
      </c>
      <c r="BB180" s="122"/>
      <c r="BC180" s="120">
        <f>BC178</f>
        <v>0.01</v>
      </c>
      <c r="BD180" s="120"/>
      <c r="BE180" s="120">
        <f>BE178</f>
        <v>0.99</v>
      </c>
      <c r="BF180" s="120"/>
      <c r="BG180" s="122">
        <f>(1/2)*(AY180-BC180)^2</f>
        <v>2.377982680637275E-2</v>
      </c>
      <c r="BH180" s="122"/>
      <c r="BI180" s="122">
        <f t="shared" ref="BI180:BI181" si="1612">(1/2)*(BA180-BE180)^2</f>
        <v>8.3239446284085698E-3</v>
      </c>
      <c r="BJ180" s="122"/>
      <c r="BK180" s="122">
        <f t="shared" ref="BK180:BK181" si="1613">BG180+BI180</f>
        <v>3.2103771434781318E-2</v>
      </c>
      <c r="BL180" s="122"/>
      <c r="BN180" s="142">
        <f t="shared" ref="BN180" si="1614" xml:space="preserve"> ( ((AY180 - BC180)*(AY180)*(1-AY180)*AE180) + ((BA180 - BE180)*(BA180)*(1-BA180)*AG180) ) * ( ((U180)*(1-U180)) ) * ( C180 )</f>
        <v>-3.1393821505473437E-4</v>
      </c>
      <c r="BO180" s="142"/>
      <c r="BP180" s="142">
        <f t="shared" ref="BP180" si="1615" xml:space="preserve"> ( ((AY180 - BC180)*(AY180)*(1-AY180)*AI180) + ((BA180 - BE180)*(BA180)*(1-BA180)*AK180) ) * ( ((AC180)*(1-AC180)) ) * ( C180 )</f>
        <v>-2.8675244602554032E-4</v>
      </c>
      <c r="BQ180" s="142"/>
      <c r="BR180" s="142">
        <f t="shared" ref="BR180" si="1616" xml:space="preserve"> ( ((AY180 - BC180)*(AY180)*(1-AY180)*AE180) + ((BA180 - BE180)*(BA180)*(1-BA180)*AG180) ) * ( ((U180)*(1-U180)) ) * ( E180 )</f>
        <v>-6.2787643010946874E-4</v>
      </c>
      <c r="BS180" s="142"/>
      <c r="BT180" s="142">
        <f t="shared" ref="BT180" si="1617" xml:space="preserve"> ( ((AY180 - BC180)*(AY180)*(1-AY180)*AI180) + ((BA180 - BE180)*(BA180)*(1-BA180)*AK180) ) * ( ((AC180)*(1-AC180)) ) * ( E180 )</f>
        <v>-5.7350489205108064E-4</v>
      </c>
      <c r="BU180" s="142"/>
      <c r="BV180" s="142">
        <f t="shared" ref="BV180" si="1618" xml:space="preserve"> ( ((AY180 - BC180)*(AY180)*(1-AY180)*AE180) + ((BA180 - BE180)*(BA180)*(1-BA180)*AG180) ) * ( ((S180)*(1-S180)) )</f>
        <v>-6.2787643010946874E-3</v>
      </c>
      <c r="BW180" s="142"/>
      <c r="BX180" s="142">
        <f t="shared" ref="BX180" si="1619" xml:space="preserve"> ( ((AY180 - BC180)*(AY180)*(1-AY180)*AI180) + ((BA180 - BE180)*(BA180)*(1-BA180)*AK180) ) * ( ((AC180)*(1-AC180)) )</f>
        <v>-5.735048920510806E-3</v>
      </c>
      <c r="BY180" s="142"/>
      <c r="BZ180" s="142">
        <f xml:space="preserve"> (AY180 - BC180) * (AY180 * (1 - AY180)) * U180</f>
        <v>2.3246003490618269E-2</v>
      </c>
      <c r="CA180" s="142"/>
      <c r="CB180" s="142">
        <f t="shared" ref="CB180" si="1620" xml:space="preserve"> (BA180 - BE180) * (BA180 * (1 - BA180)) * U180</f>
        <v>-9.3504946532411044E-3</v>
      </c>
      <c r="CC180" s="142"/>
      <c r="CD180" s="142">
        <f t="shared" ref="CD180" si="1621" xml:space="preserve"> (AY180 - BC180) * (AY180 * (1 - AY180)) * AC180</f>
        <v>2.3088232492648186E-2</v>
      </c>
      <c r="CE180" s="142"/>
      <c r="CF180" s="142">
        <f t="shared" ref="CF180" si="1622" xml:space="preserve"> (BA180 - BE180) * (BA180 * (1 - BA180)) * AC180</f>
        <v>-9.2870326962835939E-3</v>
      </c>
      <c r="CG180" s="142"/>
      <c r="CH180" s="142">
        <f xml:space="preserve"> (AY180 - BC180) * (AY180 * (1 - AY180))</f>
        <v>3.8395577036928724E-2</v>
      </c>
      <c r="CI180" s="142"/>
      <c r="CJ180" s="142">
        <f xml:space="preserve"> (BA180 - BE180) * (BA180 * (1 - BA180))</f>
        <v>-1.5444273590374492E-2</v>
      </c>
      <c r="CK180" s="142"/>
      <c r="CL180" s="15"/>
      <c r="CM180" s="104">
        <f>CM174</f>
        <v>0.5</v>
      </c>
      <c r="CN180" s="104"/>
      <c r="CO180" s="47"/>
      <c r="CP180" s="131">
        <f t="shared" ref="CP180" si="1623">G180-CM180*BN180</f>
        <v>0.15241182548188043</v>
      </c>
      <c r="CQ180" s="131"/>
      <c r="CR180" s="131">
        <f t="shared" ref="CR180" si="1624">I180-CM180*BP180</f>
        <v>0.20117993538531628</v>
      </c>
      <c r="CS180" s="131"/>
      <c r="CT180" s="131">
        <f t="shared" ref="CT180" si="1625">K180-CM180*BR180</f>
        <v>0.25482365096376075</v>
      </c>
      <c r="CU180" s="131"/>
      <c r="CV180" s="131">
        <f t="shared" ref="CV180" si="1626">M180-CM180*BT180</f>
        <v>0.30235987077063253</v>
      </c>
      <c r="CW180" s="131"/>
      <c r="CX180" s="131">
        <f t="shared" ref="CX180" si="1627">O180-CM180*BV180</f>
        <v>0.39823650963760854</v>
      </c>
      <c r="CY180" s="131"/>
      <c r="CZ180" s="131">
        <f t="shared" ref="CZ180" si="1628">W180-CM180*BX180</f>
        <v>0.37359870770632436</v>
      </c>
      <c r="DA180" s="131"/>
      <c r="DB180" s="131">
        <f t="shared" ref="DB180" si="1629">AE180-CM180*BZ180</f>
        <v>-0.42879214662492354</v>
      </c>
      <c r="DC180" s="131"/>
      <c r="DD180" s="131">
        <f t="shared" ref="DD180" si="1630">AG180-CM180*CB180</f>
        <v>0.66940919009535171</v>
      </c>
      <c r="DE180" s="131"/>
      <c r="DF180" s="131">
        <f t="shared" ref="DF180" si="1631">AI180-CM180*CD180</f>
        <v>-0.32718303338695676</v>
      </c>
      <c r="DG180" s="131"/>
      <c r="DH180" s="131">
        <f t="shared" ref="DH180" si="1632">AK180-CM180*CF180</f>
        <v>0.76890702757342733</v>
      </c>
      <c r="DI180" s="131"/>
      <c r="DJ180" s="131">
        <f t="shared" ref="DJ180" si="1633">AM180-CM180*CH180</f>
        <v>-0.79600204441142153</v>
      </c>
      <c r="DK180" s="131"/>
      <c r="DL180" s="131">
        <f t="shared" ref="DL180" si="1634">AS180-CM180*CJ180</f>
        <v>0.96909583196973215</v>
      </c>
      <c r="DM180" s="131"/>
    </row>
    <row r="181" spans="1:117" s="13" customFormat="1" ht="15" thickBot="1" x14ac:dyDescent="0.4">
      <c r="A181" s="93"/>
      <c r="B181" s="14" t="s">
        <v>216</v>
      </c>
      <c r="C181" s="120">
        <f>C180</f>
        <v>0.05</v>
      </c>
      <c r="D181" s="120"/>
      <c r="E181" s="120">
        <f>E180</f>
        <v>0.1</v>
      </c>
      <c r="F181" s="120"/>
      <c r="G181" s="131">
        <f>CP180</f>
        <v>0.15241182548188043</v>
      </c>
      <c r="H181" s="131"/>
      <c r="I181" s="131">
        <f>CR180</f>
        <v>0.20117993538531628</v>
      </c>
      <c r="J181" s="131"/>
      <c r="K181" s="131">
        <f>CT180</f>
        <v>0.25482365096376075</v>
      </c>
      <c r="L181" s="131"/>
      <c r="M181" s="131">
        <f>CV180</f>
        <v>0.30235987077063253</v>
      </c>
      <c r="N181" s="131"/>
      <c r="O181" s="131">
        <f>CX180</f>
        <v>0.39823650963760854</v>
      </c>
      <c r="P181" s="131"/>
      <c r="Q181" s="122">
        <f>C181*G181+E181*K181+O181</f>
        <v>0.43133946600807865</v>
      </c>
      <c r="R181" s="122"/>
      <c r="S181" s="122">
        <f t="shared" si="1603"/>
        <v>0.60619347514536392</v>
      </c>
      <c r="T181" s="122"/>
      <c r="U181" s="122">
        <f t="shared" si="1604"/>
        <v>0.60619347514536392</v>
      </c>
      <c r="V181" s="122"/>
      <c r="W181" s="131">
        <f>CZ180</f>
        <v>0.37359870770632436</v>
      </c>
      <c r="X181" s="131"/>
      <c r="Y181" s="122">
        <f t="shared" si="1605"/>
        <v>0.41389369155265343</v>
      </c>
      <c r="Z181" s="122"/>
      <c r="AA181" s="122">
        <f t="shared" si="1606"/>
        <v>0.60202114452281796</v>
      </c>
      <c r="AB181" s="122"/>
      <c r="AC181" s="122">
        <f t="shared" si="1607"/>
        <v>0.60202114452281796</v>
      </c>
      <c r="AD181" s="122"/>
      <c r="AE181" s="131">
        <f>DB180</f>
        <v>-0.42879214662492354</v>
      </c>
      <c r="AF181" s="131"/>
      <c r="AG181" s="131">
        <f>DD180</f>
        <v>0.66940919009535171</v>
      </c>
      <c r="AH181" s="131"/>
      <c r="AI181" s="131">
        <f>DF180</f>
        <v>-0.32718303338695676</v>
      </c>
      <c r="AJ181" s="131"/>
      <c r="AK181" s="131">
        <f>DH180</f>
        <v>0.76890702757342733</v>
      </c>
      <c r="AL181" s="131"/>
      <c r="AM181" s="131">
        <f>DJ180</f>
        <v>-0.79600204441142153</v>
      </c>
      <c r="AN181" s="131"/>
      <c r="AO181" s="122">
        <f t="shared" si="1608"/>
        <v>-1.2529041501170874</v>
      </c>
      <c r="AP181" s="122"/>
      <c r="AQ181" s="122">
        <f t="shared" si="1609"/>
        <v>0.22219782141741332</v>
      </c>
      <c r="AR181" s="122"/>
      <c r="AS181" s="131">
        <f>DL180</f>
        <v>0.96909583196973215</v>
      </c>
      <c r="AT181" s="131"/>
      <c r="AU181" s="122">
        <f>U181*AG181+AC181*AK181+AS181</f>
        <v>1.8377856039792695</v>
      </c>
      <c r="AV181" s="122"/>
      <c r="AW181" s="122">
        <f t="shared" si="1610"/>
        <v>0.86268660416537568</v>
      </c>
      <c r="AX181" s="122"/>
      <c r="AY181" s="122">
        <f t="shared" si="1611"/>
        <v>0.22219782141741332</v>
      </c>
      <c r="AZ181" s="122"/>
      <c r="BA181" s="122">
        <f>AW181</f>
        <v>0.86268660416537568</v>
      </c>
      <c r="BB181" s="122"/>
      <c r="BC181" s="120">
        <f>BC180</f>
        <v>0.01</v>
      </c>
      <c r="BD181" s="120"/>
      <c r="BE181" s="120">
        <f>BE180</f>
        <v>0.99</v>
      </c>
      <c r="BF181" s="120"/>
      <c r="BG181" s="136">
        <f>(1/2)*(AY181-BC181)^2</f>
        <v>2.2513957707148216E-2</v>
      </c>
      <c r="BH181" s="137"/>
      <c r="BI181" s="136">
        <f t="shared" si="1612"/>
        <v>8.1043503794718669E-3</v>
      </c>
      <c r="BJ181" s="137"/>
      <c r="BK181" s="136">
        <f t="shared" si="1613"/>
        <v>3.0618308086620083E-2</v>
      </c>
      <c r="BL181" s="137"/>
      <c r="BN181" s="15"/>
      <c r="BO181" s="15"/>
      <c r="BP181" s="15"/>
      <c r="BQ181" s="15"/>
      <c r="BR181" s="15"/>
      <c r="BS181" s="15"/>
      <c r="BT181" s="15"/>
      <c r="BU181" s="15"/>
      <c r="BV181" s="15"/>
      <c r="BW181" s="15"/>
      <c r="BX181" s="15"/>
      <c r="BY181" s="15"/>
      <c r="BZ181" s="15"/>
      <c r="CA181" s="15"/>
      <c r="CB181" s="15"/>
      <c r="CC181" s="15"/>
      <c r="CD181" s="15"/>
      <c r="CE181" s="15"/>
      <c r="CF181" s="15"/>
      <c r="CG181" s="15"/>
      <c r="CH181" s="15"/>
      <c r="CI181" s="15"/>
      <c r="CJ181" s="15"/>
      <c r="CK181" s="15"/>
      <c r="CL181" s="15"/>
      <c r="CM181" s="47"/>
      <c r="CN181" s="47"/>
      <c r="CO181" s="47"/>
      <c r="CP181" s="15"/>
      <c r="CQ181" s="15"/>
      <c r="CR181" s="15"/>
      <c r="CS181" s="15"/>
      <c r="CT181" s="15"/>
      <c r="CU181" s="15"/>
      <c r="CV181" s="15"/>
      <c r="CW181" s="15"/>
      <c r="CX181" s="15"/>
      <c r="CY181" s="15"/>
      <c r="CZ181" s="15"/>
      <c r="DA181" s="15"/>
      <c r="DB181" s="15"/>
      <c r="DC181" s="15"/>
      <c r="DD181" s="15"/>
      <c r="DE181" s="15"/>
      <c r="DF181" s="15"/>
      <c r="DG181" s="15"/>
      <c r="DH181" s="15"/>
      <c r="DI181" s="15"/>
      <c r="DJ181" s="15"/>
      <c r="DK181" s="15"/>
      <c r="DL181" s="15"/>
      <c r="DM181" s="15"/>
    </row>
    <row r="182" spans="1:117" s="13" customFormat="1" x14ac:dyDescent="0.35">
      <c r="A182" s="93"/>
      <c r="B182" s="14" t="s">
        <v>217</v>
      </c>
      <c r="BG182" s="143" t="str">
        <f>IF(BG181&lt;BG178,"OUI, ça a baissé","NON, ça n'a pas baissé")</f>
        <v>OUI, ça a baissé</v>
      </c>
      <c r="BH182" s="143"/>
      <c r="BI182" s="143" t="str">
        <f>IF(BI181&lt;BI178,"OUI, ça a baissé","NON, ça n'a pas baissé")</f>
        <v>OUI, ça a baissé</v>
      </c>
      <c r="BJ182" s="143"/>
      <c r="BK182" s="143" t="str">
        <f>IF(BK181&lt;BK178,"OUI, ça a baissé","NON, ça n'a pas baissé")</f>
        <v>OUI, ça a baissé</v>
      </c>
      <c r="BL182" s="143"/>
      <c r="BN182" s="15"/>
      <c r="BO182" s="15"/>
      <c r="BP182" s="15"/>
      <c r="BQ182" s="15"/>
      <c r="BR182" s="15"/>
      <c r="BS182" s="15"/>
      <c r="BT182" s="15"/>
      <c r="BU182" s="15"/>
      <c r="BV182" s="15"/>
      <c r="BW182" s="15"/>
      <c r="BX182" s="15"/>
      <c r="BY182" s="15"/>
      <c r="BZ182" s="15"/>
      <c r="CA182" s="15"/>
      <c r="CB182" s="15"/>
      <c r="CC182" s="15"/>
      <c r="CD182" s="15"/>
      <c r="CE182" s="15"/>
      <c r="CF182" s="15"/>
      <c r="CG182" s="15"/>
      <c r="CH182" s="15"/>
      <c r="CI182" s="15"/>
      <c r="CJ182" s="15"/>
      <c r="CK182" s="15"/>
      <c r="CL182" s="15"/>
      <c r="CM182" s="47"/>
      <c r="CN182" s="47"/>
      <c r="CO182" s="47"/>
      <c r="CP182" s="15"/>
      <c r="CQ182" s="15"/>
      <c r="CR182" s="15"/>
      <c r="CS182" s="15"/>
      <c r="CT182" s="15"/>
      <c r="CU182" s="15"/>
      <c r="CV182" s="15"/>
      <c r="CW182" s="15"/>
      <c r="CX182" s="15"/>
      <c r="CY182" s="15"/>
      <c r="CZ182" s="15"/>
      <c r="DA182" s="15"/>
      <c r="DB182" s="15"/>
      <c r="DC182" s="15"/>
      <c r="DD182" s="15"/>
      <c r="DE182" s="15"/>
      <c r="DF182" s="15"/>
      <c r="DG182" s="15"/>
      <c r="DH182" s="15"/>
      <c r="DI182" s="15"/>
      <c r="DJ182" s="15"/>
      <c r="DK182" s="15"/>
      <c r="DL182" s="15"/>
      <c r="DM182" s="15"/>
    </row>
    <row r="183" spans="1:117" s="13" customFormat="1" ht="15" thickBot="1" x14ac:dyDescent="0.4"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5"/>
      <c r="BJ183" s="15"/>
      <c r="BK183" s="15"/>
      <c r="BL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5"/>
      <c r="CA183" s="15"/>
      <c r="CB183" s="15"/>
      <c r="CC183" s="15"/>
      <c r="CD183" s="15"/>
      <c r="CE183" s="15"/>
      <c r="CF183" s="15"/>
      <c r="CG183" s="15"/>
      <c r="CH183" s="15"/>
      <c r="CI183" s="15"/>
      <c r="CJ183" s="15"/>
      <c r="CK183" s="15"/>
      <c r="CL183" s="15"/>
      <c r="CM183" s="47"/>
      <c r="CN183" s="47"/>
      <c r="CO183" s="47"/>
      <c r="CP183" s="15"/>
      <c r="CQ183" s="15"/>
      <c r="CR183" s="15"/>
      <c r="CS183" s="15"/>
      <c r="CT183" s="15"/>
      <c r="CU183" s="15"/>
      <c r="CV183" s="15"/>
      <c r="CW183" s="15"/>
      <c r="CX183" s="15"/>
      <c r="CY183" s="15"/>
      <c r="CZ183" s="15"/>
      <c r="DA183" s="15"/>
      <c r="DB183" s="15"/>
      <c r="DC183" s="15"/>
      <c r="DD183" s="15"/>
      <c r="DE183" s="15"/>
      <c r="DF183" s="15"/>
      <c r="DG183" s="15"/>
      <c r="DH183" s="15"/>
      <c r="DI183" s="15"/>
      <c r="DJ183" s="15"/>
      <c r="DK183" s="15"/>
      <c r="DL183" s="15"/>
      <c r="DM183" s="15"/>
    </row>
    <row r="184" spans="1:117" s="13" customFormat="1" ht="15" thickBot="1" x14ac:dyDescent="0.4">
      <c r="A184" s="93" t="s">
        <v>132</v>
      </c>
      <c r="B184" s="14" t="s">
        <v>213</v>
      </c>
      <c r="C184" s="120">
        <f>C181</f>
        <v>0.05</v>
      </c>
      <c r="D184" s="120"/>
      <c r="E184" s="120">
        <f>E181</f>
        <v>0.1</v>
      </c>
      <c r="F184" s="120"/>
      <c r="G184" s="121">
        <f>G181</f>
        <v>0.15241182548188043</v>
      </c>
      <c r="H184" s="121"/>
      <c r="I184" s="121">
        <f>I181</f>
        <v>0.20117993538531628</v>
      </c>
      <c r="J184" s="121"/>
      <c r="K184" s="121">
        <f>K181</f>
        <v>0.25482365096376075</v>
      </c>
      <c r="L184" s="121"/>
      <c r="M184" s="121">
        <f>M181</f>
        <v>0.30235987077063253</v>
      </c>
      <c r="N184" s="121"/>
      <c r="O184" s="121">
        <f>O181</f>
        <v>0.39823650963760854</v>
      </c>
      <c r="P184" s="121"/>
      <c r="Q184" s="122">
        <f>C184*G184+E184*K184+O184</f>
        <v>0.43133946600807865</v>
      </c>
      <c r="R184" s="122"/>
      <c r="S184" s="122">
        <f t="shared" ref="S184" si="1635">1/(1+EXP(-Q184))</f>
        <v>0.60619347514536392</v>
      </c>
      <c r="T184" s="122"/>
      <c r="U184" s="122">
        <f t="shared" ref="U184" si="1636">S184</f>
        <v>0.60619347514536392</v>
      </c>
      <c r="V184" s="122"/>
      <c r="W184" s="121">
        <f>W181</f>
        <v>0.37359870770632436</v>
      </c>
      <c r="X184" s="121"/>
      <c r="Y184" s="122">
        <f t="shared" ref="Y184" si="1637">C184*I184+E184*M184+W184</f>
        <v>0.41389369155265343</v>
      </c>
      <c r="Z184" s="122"/>
      <c r="AA184" s="122">
        <f t="shared" ref="AA184" si="1638">1/(1+EXP(-Y184))</f>
        <v>0.60202114452281796</v>
      </c>
      <c r="AB184" s="122"/>
      <c r="AC184" s="122">
        <f t="shared" ref="AC184" si="1639">AA184</f>
        <v>0.60202114452281796</v>
      </c>
      <c r="AD184" s="122"/>
      <c r="AE184" s="121">
        <f>AE181</f>
        <v>-0.42879214662492354</v>
      </c>
      <c r="AF184" s="121"/>
      <c r="AG184" s="121">
        <f>AG181</f>
        <v>0.66940919009535171</v>
      </c>
      <c r="AH184" s="121"/>
      <c r="AI184" s="121">
        <f>AI181</f>
        <v>-0.32718303338695676</v>
      </c>
      <c r="AJ184" s="121"/>
      <c r="AK184" s="121">
        <f>AK181</f>
        <v>0.76890702757342733</v>
      </c>
      <c r="AL184" s="121"/>
      <c r="AM184" s="121">
        <f>AM181</f>
        <v>-0.79600204441142153</v>
      </c>
      <c r="AN184" s="121"/>
      <c r="AO184" s="122">
        <f t="shared" ref="AO184" si="1640">U184*AE184+AC184*AI184+AM184</f>
        <v>-1.2529041501170874</v>
      </c>
      <c r="AP184" s="122"/>
      <c r="AQ184" s="122">
        <f t="shared" ref="AQ184" si="1641">1/(1+EXP(-AO184))</f>
        <v>0.22219782141741332</v>
      </c>
      <c r="AR184" s="122"/>
      <c r="AS184" s="121">
        <f>AS181</f>
        <v>0.96909583196973215</v>
      </c>
      <c r="AT184" s="121"/>
      <c r="AU184" s="122">
        <f>U184*AG184+AC184*AK184+AS184</f>
        <v>1.8377856039792695</v>
      </c>
      <c r="AV184" s="122"/>
      <c r="AW184" s="122">
        <f t="shared" ref="AW184" si="1642">1/(1+EXP(-AU184))</f>
        <v>0.86268660416537568</v>
      </c>
      <c r="AX184" s="122"/>
      <c r="AY184" s="122">
        <f t="shared" ref="AY184" si="1643">AQ184</f>
        <v>0.22219782141741332</v>
      </c>
      <c r="AZ184" s="122"/>
      <c r="BA184" s="122">
        <f t="shared" ref="BA184" si="1644">AW184</f>
        <v>0.86268660416537568</v>
      </c>
      <c r="BB184" s="122"/>
      <c r="BC184" s="120">
        <f>BC181</f>
        <v>0.01</v>
      </c>
      <c r="BD184" s="120"/>
      <c r="BE184" s="120">
        <f>BE181</f>
        <v>0.99</v>
      </c>
      <c r="BF184" s="120"/>
      <c r="BG184" s="136">
        <f>(1/2)*(AY184-BC184)^2</f>
        <v>2.2513957707148216E-2</v>
      </c>
      <c r="BH184" s="137"/>
      <c r="BI184" s="136">
        <f t="shared" ref="BI184" si="1645">(1/2)*(BA184-BE184)^2</f>
        <v>8.1043503794718669E-3</v>
      </c>
      <c r="BJ184" s="137"/>
      <c r="BK184" s="136">
        <f t="shared" ref="BK184" si="1646">BG184+BI184</f>
        <v>3.0618308086620083E-2</v>
      </c>
      <c r="BL184" s="137"/>
      <c r="BN184" s="131">
        <f t="shared" ref="BN184" si="1647" xml:space="preserve"> ( ((AY184 - BC184)*(AY184)*(1-AY184)*AE184) + ((BA184 - BE184)*(BA184)*(1-BA184)*AG184) ) * ( ((U184)*(1-U184)) ) * ( C184 )</f>
        <v>-3.0820098453049772E-4</v>
      </c>
      <c r="BO184" s="131"/>
      <c r="BP184" s="131">
        <f t="shared" ref="BP184" si="1648" xml:space="preserve"> ( ((AY184 - BC184)*(AY184)*(1-AY184)*AI184) + ((BA184 - BE184)*(BA184)*(1-BA184)*AK184) ) * ( ((AC184)*(1-AC184)) ) * ( C184 )</f>
        <v>-2.8265865258782642E-4</v>
      </c>
      <c r="BQ184" s="131"/>
      <c r="BR184" s="131">
        <f t="shared" ref="BR184" si="1649" xml:space="preserve"> ( ((AY184 - BC184)*(AY184)*(1-AY184)*AE184) + ((BA184 - BE184)*(BA184)*(1-BA184)*AG184) ) * ( ((U184)*(1-U184)) ) * ( E184 )</f>
        <v>-6.1640196906099544E-4</v>
      </c>
      <c r="BS184" s="131"/>
      <c r="BT184" s="131">
        <f t="shared" ref="BT184" si="1650" xml:space="preserve"> ( ((AY184 - BC184)*(AY184)*(1-AY184)*AI184) + ((BA184 - BE184)*(BA184)*(1-BA184)*AK184) ) * ( ((AC184)*(1-AC184)) ) * ( E184 )</f>
        <v>-5.6531730517565284E-4</v>
      </c>
      <c r="BU184" s="131"/>
      <c r="BV184" s="131">
        <f t="shared" ref="BV184" si="1651" xml:space="preserve"> ( ((AY184 - BC184)*(AY184)*(1-AY184)*AE184) + ((BA184 - BE184)*(BA184)*(1-BA184)*AG184) ) * ( ((S184)*(1-S184)) )</f>
        <v>-6.1640196906099535E-3</v>
      </c>
      <c r="BW184" s="131"/>
      <c r="BX184" s="131">
        <f t="shared" ref="BX184" si="1652" xml:space="preserve"> ( ((AY184 - BC184)*(AY184)*(1-AY184)*AI184) + ((BA184 - BE184)*(BA184)*(1-BA184)*AK184) ) * ( ((AC184)*(1-AC184)) )</f>
        <v>-5.6531730517565279E-3</v>
      </c>
      <c r="BY184" s="131"/>
      <c r="BZ184" s="131">
        <f xml:space="preserve"> (AY184 - BC184) * (AY184 * (1 - AY184)) * U184</f>
        <v>2.2231109100512608E-2</v>
      </c>
      <c r="CA184" s="131"/>
      <c r="CB184" s="131">
        <f t="shared" ref="CB184" si="1653" xml:space="preserve"> (BA184 - BE184) * (BA184 * (1 - BA184)) * U184</f>
        <v>-9.1422127092085533E-3</v>
      </c>
      <c r="CC184" s="131"/>
      <c r="CD184" s="131">
        <f t="shared" ref="CD184" si="1654" xml:space="preserve"> (AY184 - BC184) * (AY184 * (1 - AY184)) * AC184</f>
        <v>2.2078096009682184E-2</v>
      </c>
      <c r="CE184" s="131"/>
      <c r="CF184" s="131">
        <f t="shared" ref="CF184" si="1655" xml:space="preserve"> (BA184 - BE184) * (BA184 * (1 - BA184)) * AC184</f>
        <v>-9.0792883531928235E-3</v>
      </c>
      <c r="CG184" s="131"/>
      <c r="CH184" s="131">
        <f xml:space="preserve"> (AY184 - BC184) * (AY184 * (1 - AY184))</f>
        <v>3.6673289984161632E-2</v>
      </c>
      <c r="CI184" s="131"/>
      <c r="CJ184" s="131">
        <f xml:space="preserve"> (BA184 - BE184) * (BA184 * (1 - BA184))</f>
        <v>-1.5081344626839261E-2</v>
      </c>
      <c r="CK184" s="131"/>
      <c r="CL184" s="15"/>
      <c r="CM184" s="47"/>
      <c r="CN184" s="47"/>
      <c r="CO184" s="47"/>
      <c r="CP184" s="15"/>
      <c r="CQ184" s="15"/>
      <c r="CR184" s="15"/>
      <c r="CS184" s="15"/>
      <c r="CT184" s="15"/>
      <c r="CU184" s="15"/>
      <c r="CV184" s="15"/>
      <c r="CW184" s="15"/>
      <c r="CX184" s="15"/>
      <c r="CY184" s="15"/>
      <c r="CZ184" s="15"/>
      <c r="DA184" s="15"/>
      <c r="DB184" s="15"/>
      <c r="DC184" s="15"/>
      <c r="DD184" s="15"/>
      <c r="DE184" s="15"/>
      <c r="DF184" s="15"/>
      <c r="DG184" s="15"/>
      <c r="DH184" s="15"/>
      <c r="DI184" s="15"/>
      <c r="DJ184" s="15"/>
      <c r="DK184" s="15"/>
      <c r="DL184" s="15"/>
      <c r="DM184" s="15"/>
    </row>
    <row r="185" spans="1:117" s="13" customFormat="1" x14ac:dyDescent="0.35">
      <c r="A185" s="93"/>
      <c r="B185" s="14" t="s">
        <v>215</v>
      </c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5"/>
      <c r="BJ185" s="15"/>
      <c r="BK185" s="15"/>
      <c r="BL185" s="15"/>
      <c r="BN185" s="132" t="str">
        <f>IF(BN184&lt;0.000001,"PROCHE DE 0","PAS PROCHE DE 0")</f>
        <v>PROCHE DE 0</v>
      </c>
      <c r="BO185" s="132"/>
      <c r="BP185" s="132" t="str">
        <f>IF(BP184&lt;0.000001,"PROCHE DE 0","PAS PROCHE DE 0")</f>
        <v>PROCHE DE 0</v>
      </c>
      <c r="BQ185" s="132"/>
      <c r="BR185" s="132" t="str">
        <f>IF(BR184&lt;0.000001,"PROCHE DE 0","PAS PROCHE DE 0")</f>
        <v>PROCHE DE 0</v>
      </c>
      <c r="BS185" s="132"/>
      <c r="BT185" s="132" t="str">
        <f>IF(BT184&lt;0.000001,"PROCHE DE 0","PAS PROCHE DE 0")</f>
        <v>PROCHE DE 0</v>
      </c>
      <c r="BU185" s="132"/>
      <c r="BV185" s="132" t="str">
        <f>IF(BV184&lt;0.000001,"PROCHE DE 0","PAS PROCHE DE 0")</f>
        <v>PROCHE DE 0</v>
      </c>
      <c r="BW185" s="132"/>
      <c r="BX185" s="132" t="str">
        <f>IF(BX184&lt;0.000001,"PROCHE DE 0","PAS PROCHE DE 0")</f>
        <v>PROCHE DE 0</v>
      </c>
      <c r="BY185" s="132"/>
      <c r="BZ185" s="132" t="str">
        <f>IF(BZ184&lt;0.000001,"PROCHE DE 0","PAS PROCHE DE 0")</f>
        <v>PAS PROCHE DE 0</v>
      </c>
      <c r="CA185" s="132"/>
      <c r="CB185" s="132" t="str">
        <f>IF(CB184&lt;0.000001,"PROCHE DE 0","PAS PROCHE DE 0")</f>
        <v>PROCHE DE 0</v>
      </c>
      <c r="CC185" s="132"/>
      <c r="CD185" s="132" t="str">
        <f>IF(CD184&lt;0.000001,"PROCHE DE 0","PAS PROCHE DE 0")</f>
        <v>PAS PROCHE DE 0</v>
      </c>
      <c r="CE185" s="132"/>
      <c r="CF185" s="132" t="str">
        <f>IF(CF184&lt;0.000001,"PROCHE DE 0","PAS PROCHE DE 0")</f>
        <v>PROCHE DE 0</v>
      </c>
      <c r="CG185" s="132"/>
      <c r="CH185" s="132" t="str">
        <f>IF(CH184&lt;0.000001,"PROCHE DE 0","PAS PROCHE DE 0")</f>
        <v>PAS PROCHE DE 0</v>
      </c>
      <c r="CI185" s="132"/>
      <c r="CJ185" s="132" t="str">
        <f>IF(CJ184&lt;0.000001,"PROCHE DE 0","PAS PROCHE DE 0")</f>
        <v>PROCHE DE 0</v>
      </c>
      <c r="CK185" s="132"/>
      <c r="CL185" s="15"/>
      <c r="CM185" s="47"/>
      <c r="CN185" s="47"/>
      <c r="CO185" s="47"/>
      <c r="CP185" s="15"/>
      <c r="CQ185" s="15"/>
      <c r="CR185" s="15"/>
      <c r="CS185" s="15"/>
      <c r="CT185" s="15"/>
      <c r="CU185" s="15"/>
      <c r="CV185" s="15"/>
      <c r="CW185" s="15"/>
      <c r="CX185" s="15"/>
      <c r="CY185" s="15"/>
      <c r="CZ185" s="15"/>
      <c r="DA185" s="15"/>
      <c r="DB185" s="15"/>
      <c r="DC185" s="15"/>
      <c r="DD185" s="15"/>
      <c r="DE185" s="15"/>
      <c r="DF185" s="15"/>
      <c r="DG185" s="15"/>
      <c r="DH185" s="15"/>
      <c r="DI185" s="15"/>
      <c r="DJ185" s="15"/>
      <c r="DK185" s="15"/>
      <c r="DL185" s="15"/>
      <c r="DM185" s="15"/>
    </row>
    <row r="186" spans="1:117" s="13" customFormat="1" ht="15" thickBot="1" x14ac:dyDescent="0.4">
      <c r="A186" s="93"/>
      <c r="B186" s="14" t="s">
        <v>214</v>
      </c>
      <c r="C186" s="120">
        <f>C184</f>
        <v>0.05</v>
      </c>
      <c r="D186" s="120"/>
      <c r="E186" s="120">
        <f>E184</f>
        <v>0.1</v>
      </c>
      <c r="F186" s="120"/>
      <c r="G186" s="121">
        <f>G184</f>
        <v>0.15241182548188043</v>
      </c>
      <c r="H186" s="121"/>
      <c r="I186" s="121">
        <f>I184</f>
        <v>0.20117993538531628</v>
      </c>
      <c r="J186" s="121"/>
      <c r="K186" s="121">
        <f>K184</f>
        <v>0.25482365096376075</v>
      </c>
      <c r="L186" s="121"/>
      <c r="M186" s="121">
        <f>M184</f>
        <v>0.30235987077063253</v>
      </c>
      <c r="N186" s="121"/>
      <c r="O186" s="121">
        <f>O184</f>
        <v>0.39823650963760854</v>
      </c>
      <c r="P186" s="121"/>
      <c r="Q186" s="122">
        <f>C186*G186+E186*K186+O186</f>
        <v>0.43133946600807865</v>
      </c>
      <c r="R186" s="122"/>
      <c r="S186" s="122">
        <f t="shared" ref="S186:S187" si="1656">1/(1+EXP(-Q186))</f>
        <v>0.60619347514536392</v>
      </c>
      <c r="T186" s="122"/>
      <c r="U186" s="122">
        <f t="shared" ref="U186:U187" si="1657">S186</f>
        <v>0.60619347514536392</v>
      </c>
      <c r="V186" s="122"/>
      <c r="W186" s="121">
        <f>W184</f>
        <v>0.37359870770632436</v>
      </c>
      <c r="X186" s="121"/>
      <c r="Y186" s="122">
        <f t="shared" ref="Y186:Y187" si="1658">C186*I186+E186*M186+W186</f>
        <v>0.41389369155265343</v>
      </c>
      <c r="Z186" s="122"/>
      <c r="AA186" s="122">
        <f t="shared" ref="AA186:AA187" si="1659">1/(1+EXP(-Y186))</f>
        <v>0.60202114452281796</v>
      </c>
      <c r="AB186" s="122"/>
      <c r="AC186" s="122">
        <f t="shared" ref="AC186:AC187" si="1660">AA186</f>
        <v>0.60202114452281796</v>
      </c>
      <c r="AD186" s="122"/>
      <c r="AE186" s="121">
        <f>AE184</f>
        <v>-0.42879214662492354</v>
      </c>
      <c r="AF186" s="121"/>
      <c r="AG186" s="121">
        <f>AG184</f>
        <v>0.66940919009535171</v>
      </c>
      <c r="AH186" s="121"/>
      <c r="AI186" s="121">
        <f>AI184</f>
        <v>-0.32718303338695676</v>
      </c>
      <c r="AJ186" s="121"/>
      <c r="AK186" s="121">
        <f>AK184</f>
        <v>0.76890702757342733</v>
      </c>
      <c r="AL186" s="121"/>
      <c r="AM186" s="121">
        <f>AM184</f>
        <v>-0.79600204441142153</v>
      </c>
      <c r="AN186" s="121"/>
      <c r="AO186" s="122">
        <f t="shared" ref="AO186:AO187" si="1661">U186*AE186+AC186*AI186+AM186</f>
        <v>-1.2529041501170874</v>
      </c>
      <c r="AP186" s="122"/>
      <c r="AQ186" s="122">
        <f t="shared" ref="AQ186:AQ187" si="1662">1/(1+EXP(-AO186))</f>
        <v>0.22219782141741332</v>
      </c>
      <c r="AR186" s="122"/>
      <c r="AS186" s="121">
        <f>AS184</f>
        <v>0.96909583196973215</v>
      </c>
      <c r="AT186" s="121"/>
      <c r="AU186" s="122">
        <f>U186*AG186+AC186*AK186+AS186</f>
        <v>1.8377856039792695</v>
      </c>
      <c r="AV186" s="122"/>
      <c r="AW186" s="122">
        <f t="shared" ref="AW186:AW187" si="1663">1/(1+EXP(-AU186))</f>
        <v>0.86268660416537568</v>
      </c>
      <c r="AX186" s="122"/>
      <c r="AY186" s="122">
        <f t="shared" ref="AY186:AY187" si="1664">AQ186</f>
        <v>0.22219782141741332</v>
      </c>
      <c r="AZ186" s="122"/>
      <c r="BA186" s="122">
        <f>AW186</f>
        <v>0.86268660416537568</v>
      </c>
      <c r="BB186" s="122"/>
      <c r="BC186" s="120">
        <f>BC184</f>
        <v>0.01</v>
      </c>
      <c r="BD186" s="120"/>
      <c r="BE186" s="120">
        <f>BE184</f>
        <v>0.99</v>
      </c>
      <c r="BF186" s="120"/>
      <c r="BG186" s="122">
        <f>(1/2)*(AY186-BC186)^2</f>
        <v>2.2513957707148216E-2</v>
      </c>
      <c r="BH186" s="122"/>
      <c r="BI186" s="122">
        <f t="shared" ref="BI186:BI187" si="1665">(1/2)*(BA186-BE186)^2</f>
        <v>8.1043503794718669E-3</v>
      </c>
      <c r="BJ186" s="122"/>
      <c r="BK186" s="122">
        <f t="shared" ref="BK186:BK187" si="1666">BG186+BI186</f>
        <v>3.0618308086620083E-2</v>
      </c>
      <c r="BL186" s="122"/>
      <c r="BN186" s="142">
        <f t="shared" ref="BN186" si="1667" xml:space="preserve"> ( ((AY186 - BC186)*(AY186)*(1-AY186)*AE186) + ((BA186 - BE186)*(BA186)*(1-BA186)*AG186) ) * ( ((U186)*(1-U186)) ) * ( C186 )</f>
        <v>-3.0820098453049772E-4</v>
      </c>
      <c r="BO186" s="142"/>
      <c r="BP186" s="142">
        <f t="shared" ref="BP186" si="1668" xml:space="preserve"> ( ((AY186 - BC186)*(AY186)*(1-AY186)*AI186) + ((BA186 - BE186)*(BA186)*(1-BA186)*AK186) ) * ( ((AC186)*(1-AC186)) ) * ( C186 )</f>
        <v>-2.8265865258782642E-4</v>
      </c>
      <c r="BQ186" s="142"/>
      <c r="BR186" s="142">
        <f t="shared" ref="BR186" si="1669" xml:space="preserve"> ( ((AY186 - BC186)*(AY186)*(1-AY186)*AE186) + ((BA186 - BE186)*(BA186)*(1-BA186)*AG186) ) * ( ((U186)*(1-U186)) ) * ( E186 )</f>
        <v>-6.1640196906099544E-4</v>
      </c>
      <c r="BS186" s="142"/>
      <c r="BT186" s="142">
        <f t="shared" ref="BT186" si="1670" xml:space="preserve"> ( ((AY186 - BC186)*(AY186)*(1-AY186)*AI186) + ((BA186 - BE186)*(BA186)*(1-BA186)*AK186) ) * ( ((AC186)*(1-AC186)) ) * ( E186 )</f>
        <v>-5.6531730517565284E-4</v>
      </c>
      <c r="BU186" s="142"/>
      <c r="BV186" s="142">
        <f t="shared" ref="BV186" si="1671" xml:space="preserve"> ( ((AY186 - BC186)*(AY186)*(1-AY186)*AE186) + ((BA186 - BE186)*(BA186)*(1-BA186)*AG186) ) * ( ((S186)*(1-S186)) )</f>
        <v>-6.1640196906099535E-3</v>
      </c>
      <c r="BW186" s="142"/>
      <c r="BX186" s="142">
        <f t="shared" ref="BX186" si="1672" xml:space="preserve"> ( ((AY186 - BC186)*(AY186)*(1-AY186)*AI186) + ((BA186 - BE186)*(BA186)*(1-BA186)*AK186) ) * ( ((AC186)*(1-AC186)) )</f>
        <v>-5.6531730517565279E-3</v>
      </c>
      <c r="BY186" s="142"/>
      <c r="BZ186" s="142">
        <f xml:space="preserve"> (AY186 - BC186) * (AY186 * (1 - AY186)) * U186</f>
        <v>2.2231109100512608E-2</v>
      </c>
      <c r="CA186" s="142"/>
      <c r="CB186" s="142">
        <f t="shared" ref="CB186" si="1673" xml:space="preserve"> (BA186 - BE186) * (BA186 * (1 - BA186)) * U186</f>
        <v>-9.1422127092085533E-3</v>
      </c>
      <c r="CC186" s="142"/>
      <c r="CD186" s="142">
        <f t="shared" ref="CD186" si="1674" xml:space="preserve"> (AY186 - BC186) * (AY186 * (1 - AY186)) * AC186</f>
        <v>2.2078096009682184E-2</v>
      </c>
      <c r="CE186" s="142"/>
      <c r="CF186" s="142">
        <f t="shared" ref="CF186" si="1675" xml:space="preserve"> (BA186 - BE186) * (BA186 * (1 - BA186)) * AC186</f>
        <v>-9.0792883531928235E-3</v>
      </c>
      <c r="CG186" s="142"/>
      <c r="CH186" s="142">
        <f xml:space="preserve"> (AY186 - BC186) * (AY186 * (1 - AY186))</f>
        <v>3.6673289984161632E-2</v>
      </c>
      <c r="CI186" s="142"/>
      <c r="CJ186" s="142">
        <f xml:space="preserve"> (BA186 - BE186) * (BA186 * (1 - BA186))</f>
        <v>-1.5081344626839261E-2</v>
      </c>
      <c r="CK186" s="142"/>
      <c r="CL186" s="15"/>
      <c r="CM186" s="104">
        <f>CM180</f>
        <v>0.5</v>
      </c>
      <c r="CN186" s="104"/>
      <c r="CO186" s="47"/>
      <c r="CP186" s="131">
        <f t="shared" ref="CP186" si="1676">G186-CM186*BN186</f>
        <v>0.15256592597414567</v>
      </c>
      <c r="CQ186" s="131"/>
      <c r="CR186" s="131">
        <f t="shared" ref="CR186" si="1677">I186-CM186*BP186</f>
        <v>0.20132126471161019</v>
      </c>
      <c r="CS186" s="131"/>
      <c r="CT186" s="131">
        <f t="shared" ref="CT186" si="1678">K186-CM186*BR186</f>
        <v>0.25513185194829124</v>
      </c>
      <c r="CU186" s="131"/>
      <c r="CV186" s="131">
        <f t="shared" ref="CV186" si="1679">M186-CM186*BT186</f>
        <v>0.30264252942322034</v>
      </c>
      <c r="CW186" s="131"/>
      <c r="CX186" s="131">
        <f t="shared" ref="CX186" si="1680">O186-CM186*BV186</f>
        <v>0.40131851948291353</v>
      </c>
      <c r="CY186" s="131"/>
      <c r="CZ186" s="131">
        <f t="shared" ref="CZ186" si="1681">W186-CM186*BX186</f>
        <v>0.37642529423220261</v>
      </c>
      <c r="DA186" s="131"/>
      <c r="DB186" s="131">
        <f t="shared" ref="DB186" si="1682">AE186-CM186*BZ186</f>
        <v>-0.43990770117517985</v>
      </c>
      <c r="DC186" s="131"/>
      <c r="DD186" s="131">
        <f t="shared" ref="DD186" si="1683">AG186-CM186*CB186</f>
        <v>0.67398029644995594</v>
      </c>
      <c r="DE186" s="131"/>
      <c r="DF186" s="131">
        <f t="shared" ref="DF186" si="1684">AI186-CM186*CD186</f>
        <v>-0.33822208139179782</v>
      </c>
      <c r="DG186" s="131"/>
      <c r="DH186" s="131">
        <f t="shared" ref="DH186" si="1685">AK186-CM186*CF186</f>
        <v>0.77344667175002368</v>
      </c>
      <c r="DI186" s="131"/>
      <c r="DJ186" s="131">
        <f t="shared" ref="DJ186" si="1686">AM186-CM186*CH186</f>
        <v>-0.81433868940350229</v>
      </c>
      <c r="DK186" s="131"/>
      <c r="DL186" s="131">
        <f t="shared" ref="DL186" si="1687">AS186-CM186*CJ186</f>
        <v>0.97663650428315174</v>
      </c>
      <c r="DM186" s="131"/>
    </row>
    <row r="187" spans="1:117" s="13" customFormat="1" ht="15" thickBot="1" x14ac:dyDescent="0.4">
      <c r="A187" s="93"/>
      <c r="B187" s="14" t="s">
        <v>216</v>
      </c>
      <c r="C187" s="120">
        <f>C186</f>
        <v>0.05</v>
      </c>
      <c r="D187" s="120"/>
      <c r="E187" s="120">
        <f>E186</f>
        <v>0.1</v>
      </c>
      <c r="F187" s="120"/>
      <c r="G187" s="131">
        <f>CP186</f>
        <v>0.15256592597414567</v>
      </c>
      <c r="H187" s="131"/>
      <c r="I187" s="131">
        <f>CR186</f>
        <v>0.20132126471161019</v>
      </c>
      <c r="J187" s="131"/>
      <c r="K187" s="131">
        <f>CT186</f>
        <v>0.25513185194829124</v>
      </c>
      <c r="L187" s="131"/>
      <c r="M187" s="131">
        <f>CV186</f>
        <v>0.30264252942322034</v>
      </c>
      <c r="N187" s="131"/>
      <c r="O187" s="131">
        <f>CX186</f>
        <v>0.40131851948291353</v>
      </c>
      <c r="P187" s="131"/>
      <c r="Q187" s="122">
        <f>C187*G187+E187*K187+O187</f>
        <v>0.43446000097644993</v>
      </c>
      <c r="R187" s="122"/>
      <c r="S187" s="122">
        <f t="shared" si="1656"/>
        <v>0.60693817106362469</v>
      </c>
      <c r="T187" s="122"/>
      <c r="U187" s="122">
        <f t="shared" si="1657"/>
        <v>0.60693817106362469</v>
      </c>
      <c r="V187" s="122"/>
      <c r="W187" s="131">
        <f>CZ186</f>
        <v>0.37642529423220261</v>
      </c>
      <c r="X187" s="131"/>
      <c r="Y187" s="122">
        <f t="shared" si="1658"/>
        <v>0.41675561041010517</v>
      </c>
      <c r="Z187" s="122"/>
      <c r="AA187" s="122">
        <f t="shared" si="1659"/>
        <v>0.6027066358722053</v>
      </c>
      <c r="AB187" s="122"/>
      <c r="AC187" s="122">
        <f t="shared" si="1660"/>
        <v>0.6027066358722053</v>
      </c>
      <c r="AD187" s="122"/>
      <c r="AE187" s="131">
        <f>DB186</f>
        <v>-0.43990770117517985</v>
      </c>
      <c r="AF187" s="131"/>
      <c r="AG187" s="131">
        <f>DD186</f>
        <v>0.67398029644995594</v>
      </c>
      <c r="AH187" s="131"/>
      <c r="AI187" s="131">
        <f>DF186</f>
        <v>-0.33822208139179782</v>
      </c>
      <c r="AJ187" s="131"/>
      <c r="AK187" s="131">
        <f>DH186</f>
        <v>0.77344667175002368</v>
      </c>
      <c r="AL187" s="131"/>
      <c r="AM187" s="131">
        <f>DJ186</f>
        <v>-0.81433868940350229</v>
      </c>
      <c r="AN187" s="131"/>
      <c r="AO187" s="122">
        <f t="shared" si="1661"/>
        <v>-1.2851841578449152</v>
      </c>
      <c r="AP187" s="122"/>
      <c r="AQ187" s="122">
        <f t="shared" si="1662"/>
        <v>0.21666905745193188</v>
      </c>
      <c r="AR187" s="122"/>
      <c r="AS187" s="131">
        <f>DL186</f>
        <v>0.97663650428315174</v>
      </c>
      <c r="AT187" s="131"/>
      <c r="AU187" s="122">
        <f>U187*AG187+AC187*AK187+AS187</f>
        <v>1.8518623143004183</v>
      </c>
      <c r="AV187" s="122"/>
      <c r="AW187" s="122">
        <f t="shared" si="1663"/>
        <v>0.86434561178047464</v>
      </c>
      <c r="AX187" s="122"/>
      <c r="AY187" s="122">
        <f t="shared" si="1664"/>
        <v>0.21666905745193188</v>
      </c>
      <c r="AZ187" s="122"/>
      <c r="BA187" s="122">
        <f>AW187</f>
        <v>0.86434561178047464</v>
      </c>
      <c r="BB187" s="122"/>
      <c r="BC187" s="120">
        <f>BC186</f>
        <v>0.01</v>
      </c>
      <c r="BD187" s="120"/>
      <c r="BE187" s="120">
        <f>BE186</f>
        <v>0.99</v>
      </c>
      <c r="BF187" s="120"/>
      <c r="BG187" s="136">
        <f>(1/2)*(AY187-BC187)^2</f>
        <v>2.1356049654034957E-2</v>
      </c>
      <c r="BH187" s="137"/>
      <c r="BI187" s="136">
        <f t="shared" si="1665"/>
        <v>7.894512639411596E-3</v>
      </c>
      <c r="BJ187" s="137"/>
      <c r="BK187" s="136">
        <f t="shared" si="1666"/>
        <v>2.9250562293446553E-2</v>
      </c>
      <c r="BL187" s="137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5"/>
      <c r="CA187" s="15"/>
      <c r="CB187" s="15"/>
      <c r="CC187" s="15"/>
      <c r="CD187" s="15"/>
      <c r="CE187" s="15"/>
      <c r="CF187" s="15"/>
      <c r="CG187" s="15"/>
      <c r="CH187" s="15"/>
      <c r="CI187" s="15"/>
      <c r="CJ187" s="15"/>
      <c r="CK187" s="15"/>
      <c r="CL187" s="15"/>
      <c r="CM187" s="47"/>
      <c r="CN187" s="47"/>
      <c r="CO187" s="47"/>
      <c r="CP187" s="15"/>
      <c r="CQ187" s="15"/>
      <c r="CR187" s="15"/>
      <c r="CS187" s="15"/>
      <c r="CT187" s="15"/>
      <c r="CU187" s="15"/>
      <c r="CV187" s="15"/>
      <c r="CW187" s="15"/>
      <c r="CX187" s="15"/>
      <c r="CY187" s="15"/>
      <c r="CZ187" s="15"/>
      <c r="DA187" s="15"/>
      <c r="DB187" s="15"/>
      <c r="DC187" s="15"/>
      <c r="DD187" s="15"/>
      <c r="DE187" s="15"/>
      <c r="DF187" s="15"/>
      <c r="DG187" s="15"/>
      <c r="DH187" s="15"/>
      <c r="DI187" s="15"/>
      <c r="DJ187" s="15"/>
      <c r="DK187" s="15"/>
      <c r="DL187" s="15"/>
      <c r="DM187" s="15"/>
    </row>
    <row r="188" spans="1:117" s="13" customFormat="1" x14ac:dyDescent="0.35">
      <c r="A188" s="93"/>
      <c r="B188" s="14" t="s">
        <v>217</v>
      </c>
      <c r="BG188" s="143" t="str">
        <f>IF(BG187&lt;BG184,"OUI, ça a baissé","NON, ça n'a pas baissé")</f>
        <v>OUI, ça a baissé</v>
      </c>
      <c r="BH188" s="143"/>
      <c r="BI188" s="143" t="str">
        <f>IF(BI187&lt;BI184,"OUI, ça a baissé","NON, ça n'a pas baissé")</f>
        <v>OUI, ça a baissé</v>
      </c>
      <c r="BJ188" s="143"/>
      <c r="BK188" s="143" t="str">
        <f>IF(BK187&lt;BK184,"OUI, ça a baissé","NON, ça n'a pas baissé")</f>
        <v>OUI, ça a baissé</v>
      </c>
      <c r="BL188" s="143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5"/>
      <c r="CA188" s="15"/>
      <c r="CB188" s="15"/>
      <c r="CC188" s="15"/>
      <c r="CD188" s="15"/>
      <c r="CE188" s="15"/>
      <c r="CF188" s="15"/>
      <c r="CG188" s="15"/>
      <c r="CH188" s="15"/>
      <c r="CI188" s="15"/>
      <c r="CJ188" s="15"/>
      <c r="CK188" s="15"/>
      <c r="CL188" s="15"/>
      <c r="CM188" s="47"/>
      <c r="CN188" s="47"/>
      <c r="CO188" s="47"/>
      <c r="CP188" s="15"/>
      <c r="CQ188" s="15"/>
      <c r="CR188" s="15"/>
      <c r="CS188" s="15"/>
      <c r="CT188" s="15"/>
      <c r="CU188" s="15"/>
      <c r="CV188" s="15"/>
      <c r="CW188" s="15"/>
      <c r="CX188" s="15"/>
      <c r="CY188" s="15"/>
      <c r="CZ188" s="15"/>
      <c r="DA188" s="15"/>
      <c r="DB188" s="15"/>
      <c r="DC188" s="15"/>
      <c r="DD188" s="15"/>
      <c r="DE188" s="15"/>
      <c r="DF188" s="15"/>
      <c r="DG188" s="15"/>
      <c r="DH188" s="15"/>
      <c r="DI188" s="15"/>
      <c r="DJ188" s="15"/>
      <c r="DK188" s="15"/>
      <c r="DL188" s="15"/>
      <c r="DM188" s="15"/>
    </row>
    <row r="189" spans="1:117" s="13" customFormat="1" ht="15" thickBot="1" x14ac:dyDescent="0.4"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5"/>
      <c r="BJ189" s="15"/>
      <c r="BK189" s="15"/>
      <c r="BL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5"/>
      <c r="CA189" s="15"/>
      <c r="CB189" s="15"/>
      <c r="CC189" s="15"/>
      <c r="CD189" s="15"/>
      <c r="CE189" s="15"/>
      <c r="CF189" s="15"/>
      <c r="CG189" s="15"/>
      <c r="CH189" s="15"/>
      <c r="CI189" s="15"/>
      <c r="CJ189" s="15"/>
      <c r="CK189" s="15"/>
      <c r="CL189" s="15"/>
      <c r="CM189" s="47"/>
      <c r="CN189" s="47"/>
      <c r="CO189" s="47"/>
      <c r="CP189" s="15"/>
      <c r="CQ189" s="15"/>
      <c r="CR189" s="15"/>
      <c r="CS189" s="15"/>
      <c r="CT189" s="15"/>
      <c r="CU189" s="15"/>
      <c r="CV189" s="15"/>
      <c r="CW189" s="15"/>
      <c r="CX189" s="15"/>
      <c r="CY189" s="15"/>
      <c r="CZ189" s="15"/>
      <c r="DA189" s="15"/>
      <c r="DB189" s="15"/>
      <c r="DC189" s="15"/>
      <c r="DD189" s="15"/>
      <c r="DE189" s="15"/>
      <c r="DF189" s="15"/>
      <c r="DG189" s="15"/>
      <c r="DH189" s="15"/>
      <c r="DI189" s="15"/>
      <c r="DJ189" s="15"/>
      <c r="DK189" s="15"/>
      <c r="DL189" s="15"/>
      <c r="DM189" s="15"/>
    </row>
    <row r="190" spans="1:117" s="13" customFormat="1" ht="15" thickBot="1" x14ac:dyDescent="0.4">
      <c r="A190" s="93" t="s">
        <v>132</v>
      </c>
      <c r="B190" s="14" t="s">
        <v>213</v>
      </c>
      <c r="C190" s="120">
        <f>C187</f>
        <v>0.05</v>
      </c>
      <c r="D190" s="120"/>
      <c r="E190" s="120">
        <f>E187</f>
        <v>0.1</v>
      </c>
      <c r="F190" s="120"/>
      <c r="G190" s="121">
        <f>G187</f>
        <v>0.15256592597414567</v>
      </c>
      <c r="H190" s="121"/>
      <c r="I190" s="121">
        <f>I187</f>
        <v>0.20132126471161019</v>
      </c>
      <c r="J190" s="121"/>
      <c r="K190" s="121">
        <f>K187</f>
        <v>0.25513185194829124</v>
      </c>
      <c r="L190" s="121"/>
      <c r="M190" s="121">
        <f>M187</f>
        <v>0.30264252942322034</v>
      </c>
      <c r="N190" s="121"/>
      <c r="O190" s="121">
        <f>O187</f>
        <v>0.40131851948291353</v>
      </c>
      <c r="P190" s="121"/>
      <c r="Q190" s="122">
        <f>C190*G190+E190*K190+O190</f>
        <v>0.43446000097644993</v>
      </c>
      <c r="R190" s="122"/>
      <c r="S190" s="122">
        <f t="shared" ref="S190" si="1688">1/(1+EXP(-Q190))</f>
        <v>0.60693817106362469</v>
      </c>
      <c r="T190" s="122"/>
      <c r="U190" s="122">
        <f t="shared" ref="U190" si="1689">S190</f>
        <v>0.60693817106362469</v>
      </c>
      <c r="V190" s="122"/>
      <c r="W190" s="121">
        <f>W187</f>
        <v>0.37642529423220261</v>
      </c>
      <c r="X190" s="121"/>
      <c r="Y190" s="122">
        <f t="shared" ref="Y190" si="1690">C190*I190+E190*M190+W190</f>
        <v>0.41675561041010517</v>
      </c>
      <c r="Z190" s="122"/>
      <c r="AA190" s="122">
        <f t="shared" ref="AA190" si="1691">1/(1+EXP(-Y190))</f>
        <v>0.6027066358722053</v>
      </c>
      <c r="AB190" s="122"/>
      <c r="AC190" s="122">
        <f t="shared" ref="AC190" si="1692">AA190</f>
        <v>0.6027066358722053</v>
      </c>
      <c r="AD190" s="122"/>
      <c r="AE190" s="121">
        <f>AE187</f>
        <v>-0.43990770117517985</v>
      </c>
      <c r="AF190" s="121"/>
      <c r="AG190" s="121">
        <f>AG187</f>
        <v>0.67398029644995594</v>
      </c>
      <c r="AH190" s="121"/>
      <c r="AI190" s="121">
        <f>AI187</f>
        <v>-0.33822208139179782</v>
      </c>
      <c r="AJ190" s="121"/>
      <c r="AK190" s="121">
        <f>AK187</f>
        <v>0.77344667175002368</v>
      </c>
      <c r="AL190" s="121"/>
      <c r="AM190" s="121">
        <f>AM187</f>
        <v>-0.81433868940350229</v>
      </c>
      <c r="AN190" s="121"/>
      <c r="AO190" s="122">
        <f t="shared" ref="AO190" si="1693">U190*AE190+AC190*AI190+AM190</f>
        <v>-1.2851841578449152</v>
      </c>
      <c r="AP190" s="122"/>
      <c r="AQ190" s="122">
        <f t="shared" ref="AQ190" si="1694">1/(1+EXP(-AO190))</f>
        <v>0.21666905745193188</v>
      </c>
      <c r="AR190" s="122"/>
      <c r="AS190" s="121">
        <f>AS187</f>
        <v>0.97663650428315174</v>
      </c>
      <c r="AT190" s="121"/>
      <c r="AU190" s="122">
        <f>U190*AG190+AC190*AK190+AS190</f>
        <v>1.8518623143004183</v>
      </c>
      <c r="AV190" s="122"/>
      <c r="AW190" s="122">
        <f t="shared" ref="AW190" si="1695">1/(1+EXP(-AU190))</f>
        <v>0.86434561178047464</v>
      </c>
      <c r="AX190" s="122"/>
      <c r="AY190" s="122">
        <f t="shared" ref="AY190" si="1696">AQ190</f>
        <v>0.21666905745193188</v>
      </c>
      <c r="AZ190" s="122"/>
      <c r="BA190" s="122">
        <f t="shared" ref="BA190" si="1697">AW190</f>
        <v>0.86434561178047464</v>
      </c>
      <c r="BB190" s="122"/>
      <c r="BC190" s="120">
        <f>BC187</f>
        <v>0.01</v>
      </c>
      <c r="BD190" s="120"/>
      <c r="BE190" s="120">
        <f>BE187</f>
        <v>0.99</v>
      </c>
      <c r="BF190" s="120"/>
      <c r="BG190" s="136">
        <f>(1/2)*(AY190-BC190)^2</f>
        <v>2.1356049654034957E-2</v>
      </c>
      <c r="BH190" s="137"/>
      <c r="BI190" s="136">
        <f t="shared" ref="BI190" si="1698">(1/2)*(BA190-BE190)^2</f>
        <v>7.894512639411596E-3</v>
      </c>
      <c r="BJ190" s="137"/>
      <c r="BK190" s="136">
        <f t="shared" ref="BK190" si="1699">BG190+BI190</f>
        <v>2.9250562293446553E-2</v>
      </c>
      <c r="BL190" s="137"/>
      <c r="BN190" s="131">
        <f t="shared" ref="BN190" si="1700" xml:space="preserve"> ( ((AY190 - BC190)*(AY190)*(1-AY190)*AE190) + ((BA190 - BE190)*(BA190)*(1-BA190)*AG190) ) * ( ((U190)*(1-U190)) ) * ( C190 )</f>
        <v>-3.0250421794344849E-4</v>
      </c>
      <c r="BO190" s="131"/>
      <c r="BP190" s="131">
        <f t="shared" ref="BP190" si="1701" xml:space="preserve"> ( ((AY190 - BC190)*(AY190)*(1-AY190)*AI190) + ((BA190 - BE190)*(BA190)*(1-BA190)*AK190) ) * ( ((AC190)*(1-AC190)) ) * ( C190 )</f>
        <v>-2.7847087503757496E-4</v>
      </c>
      <c r="BQ190" s="131"/>
      <c r="BR190" s="131">
        <f t="shared" ref="BR190" si="1702" xml:space="preserve"> ( ((AY190 - BC190)*(AY190)*(1-AY190)*AE190) + ((BA190 - BE190)*(BA190)*(1-BA190)*AG190) ) * ( ((U190)*(1-U190)) ) * ( E190 )</f>
        <v>-6.0500843588689698E-4</v>
      </c>
      <c r="BS190" s="131"/>
      <c r="BT190" s="131">
        <f t="shared" ref="BT190" si="1703" xml:space="preserve"> ( ((AY190 - BC190)*(AY190)*(1-AY190)*AI190) + ((BA190 - BE190)*(BA190)*(1-BA190)*AK190) ) * ( ((AC190)*(1-AC190)) ) * ( E190 )</f>
        <v>-5.5694175007514992E-4</v>
      </c>
      <c r="BU190" s="131"/>
      <c r="BV190" s="131">
        <f t="shared" ref="BV190" si="1704" xml:space="preserve"> ( ((AY190 - BC190)*(AY190)*(1-AY190)*AE190) + ((BA190 - BE190)*(BA190)*(1-BA190)*AG190) ) * ( ((S190)*(1-S190)) )</f>
        <v>-6.0500843588689691E-3</v>
      </c>
      <c r="BW190" s="131"/>
      <c r="BX190" s="131">
        <f t="shared" ref="BX190" si="1705" xml:space="preserve"> ( ((AY190 - BC190)*(AY190)*(1-AY190)*AI190) + ((BA190 - BE190)*(BA190)*(1-BA190)*AK190) ) * ( ((AC190)*(1-AC190)) )</f>
        <v>-5.5694175007514985E-3</v>
      </c>
      <c r="BY190" s="131"/>
      <c r="BZ190" s="131">
        <f xml:space="preserve"> (AY190 - BC190) * (AY190 * (1 - AY190)) * U190</f>
        <v>2.1289334543136425E-2</v>
      </c>
      <c r="CA190" s="131"/>
      <c r="CB190" s="131">
        <f t="shared" ref="CB190" si="1706" xml:space="preserve"> (BA190 - BE190) * (BA190 * (1 - BA190)) * U190</f>
        <v>-8.9421796411337864E-3</v>
      </c>
      <c r="CC190" s="131"/>
      <c r="CD190" s="131">
        <f t="shared" ref="CD190" si="1707" xml:space="preserve"> (AY190 - BC190) * (AY190 * (1 - AY190)) * AC190</f>
        <v>2.1140906626396058E-2</v>
      </c>
      <c r="CE190" s="131"/>
      <c r="CF190" s="131">
        <f t="shared" ref="CF190" si="1708" xml:space="preserve"> (BA190 - BE190) * (BA190 * (1 - BA190)) * AC190</f>
        <v>-8.8798353206684232E-3</v>
      </c>
      <c r="CG190" s="131"/>
      <c r="CH190" s="131">
        <f xml:space="preserve"> (AY190 - BC190) * (AY190 * (1 - AY190))</f>
        <v>3.5076611684890527E-2</v>
      </c>
      <c r="CI190" s="131"/>
      <c r="CJ190" s="131">
        <f xml:space="preserve"> (BA190 - BE190) * (BA190 * (1 - BA190))</f>
        <v>-1.4733262904626881E-2</v>
      </c>
      <c r="CK190" s="131"/>
      <c r="CL190" s="15"/>
      <c r="CM190" s="47"/>
      <c r="CN190" s="47"/>
      <c r="CO190" s="47"/>
      <c r="CP190" s="15"/>
      <c r="CQ190" s="15"/>
      <c r="CR190" s="15"/>
      <c r="CS190" s="15"/>
      <c r="CT190" s="15"/>
      <c r="CU190" s="15"/>
      <c r="CV190" s="15"/>
      <c r="CW190" s="15"/>
      <c r="CX190" s="15"/>
      <c r="CY190" s="15"/>
      <c r="CZ190" s="15"/>
      <c r="DA190" s="15"/>
      <c r="DB190" s="15"/>
      <c r="DC190" s="15"/>
      <c r="DD190" s="15"/>
      <c r="DE190" s="15"/>
      <c r="DF190" s="15"/>
      <c r="DG190" s="15"/>
      <c r="DH190" s="15"/>
      <c r="DI190" s="15"/>
      <c r="DJ190" s="15"/>
      <c r="DK190" s="15"/>
      <c r="DL190" s="15"/>
      <c r="DM190" s="15"/>
    </row>
    <row r="191" spans="1:117" s="13" customFormat="1" x14ac:dyDescent="0.35">
      <c r="A191" s="93"/>
      <c r="B191" s="14" t="s">
        <v>215</v>
      </c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5"/>
      <c r="BJ191" s="15"/>
      <c r="BK191" s="15"/>
      <c r="BL191" s="15"/>
      <c r="BN191" s="132" t="str">
        <f>IF(BN190&lt;0.000001,"PROCHE DE 0","PAS PROCHE DE 0")</f>
        <v>PROCHE DE 0</v>
      </c>
      <c r="BO191" s="132"/>
      <c r="BP191" s="132" t="str">
        <f>IF(BP190&lt;0.000001,"PROCHE DE 0","PAS PROCHE DE 0")</f>
        <v>PROCHE DE 0</v>
      </c>
      <c r="BQ191" s="132"/>
      <c r="BR191" s="132" t="str">
        <f>IF(BR190&lt;0.000001,"PROCHE DE 0","PAS PROCHE DE 0")</f>
        <v>PROCHE DE 0</v>
      </c>
      <c r="BS191" s="132"/>
      <c r="BT191" s="132" t="str">
        <f>IF(BT190&lt;0.000001,"PROCHE DE 0","PAS PROCHE DE 0")</f>
        <v>PROCHE DE 0</v>
      </c>
      <c r="BU191" s="132"/>
      <c r="BV191" s="132" t="str">
        <f>IF(BV190&lt;0.000001,"PROCHE DE 0","PAS PROCHE DE 0")</f>
        <v>PROCHE DE 0</v>
      </c>
      <c r="BW191" s="132"/>
      <c r="BX191" s="132" t="str">
        <f>IF(BX190&lt;0.000001,"PROCHE DE 0","PAS PROCHE DE 0")</f>
        <v>PROCHE DE 0</v>
      </c>
      <c r="BY191" s="132"/>
      <c r="BZ191" s="132" t="str">
        <f>IF(BZ190&lt;0.000001,"PROCHE DE 0","PAS PROCHE DE 0")</f>
        <v>PAS PROCHE DE 0</v>
      </c>
      <c r="CA191" s="132"/>
      <c r="CB191" s="132" t="str">
        <f>IF(CB190&lt;0.000001,"PROCHE DE 0","PAS PROCHE DE 0")</f>
        <v>PROCHE DE 0</v>
      </c>
      <c r="CC191" s="132"/>
      <c r="CD191" s="132" t="str">
        <f>IF(CD190&lt;0.000001,"PROCHE DE 0","PAS PROCHE DE 0")</f>
        <v>PAS PROCHE DE 0</v>
      </c>
      <c r="CE191" s="132"/>
      <c r="CF191" s="132" t="str">
        <f>IF(CF190&lt;0.000001,"PROCHE DE 0","PAS PROCHE DE 0")</f>
        <v>PROCHE DE 0</v>
      </c>
      <c r="CG191" s="132"/>
      <c r="CH191" s="132" t="str">
        <f>IF(CH190&lt;0.000001,"PROCHE DE 0","PAS PROCHE DE 0")</f>
        <v>PAS PROCHE DE 0</v>
      </c>
      <c r="CI191" s="132"/>
      <c r="CJ191" s="132" t="str">
        <f>IF(CJ190&lt;0.000001,"PROCHE DE 0","PAS PROCHE DE 0")</f>
        <v>PROCHE DE 0</v>
      </c>
      <c r="CK191" s="132"/>
      <c r="CL191" s="15"/>
      <c r="CM191" s="47"/>
      <c r="CN191" s="47"/>
      <c r="CO191" s="47"/>
      <c r="CP191" s="15"/>
      <c r="CQ191" s="15"/>
      <c r="CR191" s="15"/>
      <c r="CS191" s="15"/>
      <c r="CT191" s="15"/>
      <c r="CU191" s="15"/>
      <c r="CV191" s="15"/>
      <c r="CW191" s="15"/>
      <c r="CX191" s="15"/>
      <c r="CY191" s="15"/>
      <c r="CZ191" s="15"/>
      <c r="DA191" s="15"/>
      <c r="DB191" s="15"/>
      <c r="DC191" s="15"/>
      <c r="DD191" s="15"/>
      <c r="DE191" s="15"/>
      <c r="DF191" s="15"/>
      <c r="DG191" s="15"/>
      <c r="DH191" s="15"/>
      <c r="DI191" s="15"/>
      <c r="DJ191" s="15"/>
      <c r="DK191" s="15"/>
      <c r="DL191" s="15"/>
      <c r="DM191" s="15"/>
    </row>
    <row r="192" spans="1:117" s="13" customFormat="1" ht="15" thickBot="1" x14ac:dyDescent="0.4">
      <c r="A192" s="93"/>
      <c r="B192" s="14" t="s">
        <v>214</v>
      </c>
      <c r="C192" s="120">
        <f>C190</f>
        <v>0.05</v>
      </c>
      <c r="D192" s="120"/>
      <c r="E192" s="120">
        <f>E190</f>
        <v>0.1</v>
      </c>
      <c r="F192" s="120"/>
      <c r="G192" s="121">
        <f>G190</f>
        <v>0.15256592597414567</v>
      </c>
      <c r="H192" s="121"/>
      <c r="I192" s="121">
        <f>I190</f>
        <v>0.20132126471161019</v>
      </c>
      <c r="J192" s="121"/>
      <c r="K192" s="121">
        <f>K190</f>
        <v>0.25513185194829124</v>
      </c>
      <c r="L192" s="121"/>
      <c r="M192" s="121">
        <f>M190</f>
        <v>0.30264252942322034</v>
      </c>
      <c r="N192" s="121"/>
      <c r="O192" s="121">
        <f>O190</f>
        <v>0.40131851948291353</v>
      </c>
      <c r="P192" s="121"/>
      <c r="Q192" s="122">
        <f>C192*G192+E192*K192+O192</f>
        <v>0.43446000097644993</v>
      </c>
      <c r="R192" s="122"/>
      <c r="S192" s="122">
        <f t="shared" ref="S192:S193" si="1709">1/(1+EXP(-Q192))</f>
        <v>0.60693817106362469</v>
      </c>
      <c r="T192" s="122"/>
      <c r="U192" s="122">
        <f t="shared" ref="U192:U193" si="1710">S192</f>
        <v>0.60693817106362469</v>
      </c>
      <c r="V192" s="122"/>
      <c r="W192" s="121">
        <f>W190</f>
        <v>0.37642529423220261</v>
      </c>
      <c r="X192" s="121"/>
      <c r="Y192" s="122">
        <f t="shared" ref="Y192:Y193" si="1711">C192*I192+E192*M192+W192</f>
        <v>0.41675561041010517</v>
      </c>
      <c r="Z192" s="122"/>
      <c r="AA192" s="122">
        <f t="shared" ref="AA192:AA193" si="1712">1/(1+EXP(-Y192))</f>
        <v>0.6027066358722053</v>
      </c>
      <c r="AB192" s="122"/>
      <c r="AC192" s="122">
        <f t="shared" ref="AC192:AC193" si="1713">AA192</f>
        <v>0.6027066358722053</v>
      </c>
      <c r="AD192" s="122"/>
      <c r="AE192" s="121">
        <f>AE190</f>
        <v>-0.43990770117517985</v>
      </c>
      <c r="AF192" s="121"/>
      <c r="AG192" s="121">
        <f>AG190</f>
        <v>0.67398029644995594</v>
      </c>
      <c r="AH192" s="121"/>
      <c r="AI192" s="121">
        <f>AI190</f>
        <v>-0.33822208139179782</v>
      </c>
      <c r="AJ192" s="121"/>
      <c r="AK192" s="121">
        <f>AK190</f>
        <v>0.77344667175002368</v>
      </c>
      <c r="AL192" s="121"/>
      <c r="AM192" s="121">
        <f>AM190</f>
        <v>-0.81433868940350229</v>
      </c>
      <c r="AN192" s="121"/>
      <c r="AO192" s="122">
        <f t="shared" ref="AO192:AO193" si="1714">U192*AE192+AC192*AI192+AM192</f>
        <v>-1.2851841578449152</v>
      </c>
      <c r="AP192" s="122"/>
      <c r="AQ192" s="122">
        <f t="shared" ref="AQ192:AQ193" si="1715">1/(1+EXP(-AO192))</f>
        <v>0.21666905745193188</v>
      </c>
      <c r="AR192" s="122"/>
      <c r="AS192" s="121">
        <f>AS190</f>
        <v>0.97663650428315174</v>
      </c>
      <c r="AT192" s="121"/>
      <c r="AU192" s="122">
        <f>U192*AG192+AC192*AK192+AS192</f>
        <v>1.8518623143004183</v>
      </c>
      <c r="AV192" s="122"/>
      <c r="AW192" s="122">
        <f t="shared" ref="AW192:AW193" si="1716">1/(1+EXP(-AU192))</f>
        <v>0.86434561178047464</v>
      </c>
      <c r="AX192" s="122"/>
      <c r="AY192" s="122">
        <f t="shared" ref="AY192:AY193" si="1717">AQ192</f>
        <v>0.21666905745193188</v>
      </c>
      <c r="AZ192" s="122"/>
      <c r="BA192" s="122">
        <f>AW192</f>
        <v>0.86434561178047464</v>
      </c>
      <c r="BB192" s="122"/>
      <c r="BC192" s="120">
        <f>BC190</f>
        <v>0.01</v>
      </c>
      <c r="BD192" s="120"/>
      <c r="BE192" s="120">
        <f>BE190</f>
        <v>0.99</v>
      </c>
      <c r="BF192" s="120"/>
      <c r="BG192" s="122">
        <f>(1/2)*(AY192-BC192)^2</f>
        <v>2.1356049654034957E-2</v>
      </c>
      <c r="BH192" s="122"/>
      <c r="BI192" s="122">
        <f t="shared" ref="BI192:BI193" si="1718">(1/2)*(BA192-BE192)^2</f>
        <v>7.894512639411596E-3</v>
      </c>
      <c r="BJ192" s="122"/>
      <c r="BK192" s="122">
        <f t="shared" ref="BK192:BK193" si="1719">BG192+BI192</f>
        <v>2.9250562293446553E-2</v>
      </c>
      <c r="BL192" s="122"/>
      <c r="BN192" s="142">
        <f t="shared" ref="BN192" si="1720" xml:space="preserve"> ( ((AY192 - BC192)*(AY192)*(1-AY192)*AE192) + ((BA192 - BE192)*(BA192)*(1-BA192)*AG192) ) * ( ((U192)*(1-U192)) ) * ( C192 )</f>
        <v>-3.0250421794344849E-4</v>
      </c>
      <c r="BO192" s="142"/>
      <c r="BP192" s="142">
        <f t="shared" ref="BP192" si="1721" xml:space="preserve"> ( ((AY192 - BC192)*(AY192)*(1-AY192)*AI192) + ((BA192 - BE192)*(BA192)*(1-BA192)*AK192) ) * ( ((AC192)*(1-AC192)) ) * ( C192 )</f>
        <v>-2.7847087503757496E-4</v>
      </c>
      <c r="BQ192" s="142"/>
      <c r="BR192" s="142">
        <f t="shared" ref="BR192" si="1722" xml:space="preserve"> ( ((AY192 - BC192)*(AY192)*(1-AY192)*AE192) + ((BA192 - BE192)*(BA192)*(1-BA192)*AG192) ) * ( ((U192)*(1-U192)) ) * ( E192 )</f>
        <v>-6.0500843588689698E-4</v>
      </c>
      <c r="BS192" s="142"/>
      <c r="BT192" s="142">
        <f t="shared" ref="BT192" si="1723" xml:space="preserve"> ( ((AY192 - BC192)*(AY192)*(1-AY192)*AI192) + ((BA192 - BE192)*(BA192)*(1-BA192)*AK192) ) * ( ((AC192)*(1-AC192)) ) * ( E192 )</f>
        <v>-5.5694175007514992E-4</v>
      </c>
      <c r="BU192" s="142"/>
      <c r="BV192" s="142">
        <f t="shared" ref="BV192" si="1724" xml:space="preserve"> ( ((AY192 - BC192)*(AY192)*(1-AY192)*AE192) + ((BA192 - BE192)*(BA192)*(1-BA192)*AG192) ) * ( ((S192)*(1-S192)) )</f>
        <v>-6.0500843588689691E-3</v>
      </c>
      <c r="BW192" s="142"/>
      <c r="BX192" s="142">
        <f t="shared" ref="BX192" si="1725" xml:space="preserve"> ( ((AY192 - BC192)*(AY192)*(1-AY192)*AI192) + ((BA192 - BE192)*(BA192)*(1-BA192)*AK192) ) * ( ((AC192)*(1-AC192)) )</f>
        <v>-5.5694175007514985E-3</v>
      </c>
      <c r="BY192" s="142"/>
      <c r="BZ192" s="142">
        <f xml:space="preserve"> (AY192 - BC192) * (AY192 * (1 - AY192)) * U192</f>
        <v>2.1289334543136425E-2</v>
      </c>
      <c r="CA192" s="142"/>
      <c r="CB192" s="142">
        <f t="shared" ref="CB192" si="1726" xml:space="preserve"> (BA192 - BE192) * (BA192 * (1 - BA192)) * U192</f>
        <v>-8.9421796411337864E-3</v>
      </c>
      <c r="CC192" s="142"/>
      <c r="CD192" s="142">
        <f t="shared" ref="CD192" si="1727" xml:space="preserve"> (AY192 - BC192) * (AY192 * (1 - AY192)) * AC192</f>
        <v>2.1140906626396058E-2</v>
      </c>
      <c r="CE192" s="142"/>
      <c r="CF192" s="142">
        <f t="shared" ref="CF192" si="1728" xml:space="preserve"> (BA192 - BE192) * (BA192 * (1 - BA192)) * AC192</f>
        <v>-8.8798353206684232E-3</v>
      </c>
      <c r="CG192" s="142"/>
      <c r="CH192" s="142">
        <f xml:space="preserve"> (AY192 - BC192) * (AY192 * (1 - AY192))</f>
        <v>3.5076611684890527E-2</v>
      </c>
      <c r="CI192" s="142"/>
      <c r="CJ192" s="142">
        <f xml:space="preserve"> (BA192 - BE192) * (BA192 * (1 - BA192))</f>
        <v>-1.4733262904626881E-2</v>
      </c>
      <c r="CK192" s="142"/>
      <c r="CL192" s="15"/>
      <c r="CM192" s="104">
        <f>CM186</f>
        <v>0.5</v>
      </c>
      <c r="CN192" s="104"/>
      <c r="CO192" s="47"/>
      <c r="CP192" s="131">
        <f t="shared" ref="CP192" si="1729">G192-CM192*BN192</f>
        <v>0.15271717808311738</v>
      </c>
      <c r="CQ192" s="131"/>
      <c r="CR192" s="131">
        <f t="shared" ref="CR192" si="1730">I192-CM192*BP192</f>
        <v>0.20146050014912897</v>
      </c>
      <c r="CS192" s="131"/>
      <c r="CT192" s="131">
        <f t="shared" ref="CT192" si="1731">K192-CM192*BR192</f>
        <v>0.25543435616623467</v>
      </c>
      <c r="CU192" s="131"/>
      <c r="CV192" s="131">
        <f t="shared" ref="CV192" si="1732">M192-CM192*BT192</f>
        <v>0.30292100029825791</v>
      </c>
      <c r="CW192" s="131"/>
      <c r="CX192" s="131">
        <f t="shared" ref="CX192" si="1733">O192-CM192*BV192</f>
        <v>0.40434356166234803</v>
      </c>
      <c r="CY192" s="131"/>
      <c r="CZ192" s="131">
        <f t="shared" ref="CZ192" si="1734">W192-CM192*BX192</f>
        <v>0.37921000298257834</v>
      </c>
      <c r="DA192" s="131"/>
      <c r="DB192" s="131">
        <f t="shared" ref="DB192" si="1735">AE192-CM192*BZ192</f>
        <v>-0.45055236844674806</v>
      </c>
      <c r="DC192" s="131"/>
      <c r="DD192" s="131">
        <f t="shared" ref="DD192" si="1736">AG192-CM192*CB192</f>
        <v>0.67845138627052282</v>
      </c>
      <c r="DE192" s="131"/>
      <c r="DF192" s="131">
        <f t="shared" ref="DF192" si="1737">AI192-CM192*CD192</f>
        <v>-0.34879253470499583</v>
      </c>
      <c r="DG192" s="131"/>
      <c r="DH192" s="131">
        <f t="shared" ref="DH192" si="1738">AK192-CM192*CF192</f>
        <v>0.77788658941035793</v>
      </c>
      <c r="DI192" s="131"/>
      <c r="DJ192" s="131">
        <f t="shared" ref="DJ192" si="1739">AM192-CM192*CH192</f>
        <v>-0.8318769952459476</v>
      </c>
      <c r="DK192" s="131"/>
      <c r="DL192" s="131">
        <f t="shared" ref="DL192" si="1740">AS192-CM192*CJ192</f>
        <v>0.98400313573546516</v>
      </c>
      <c r="DM192" s="131"/>
    </row>
    <row r="193" spans="1:117" s="13" customFormat="1" ht="15" thickBot="1" x14ac:dyDescent="0.4">
      <c r="A193" s="93"/>
      <c r="B193" s="14" t="s">
        <v>216</v>
      </c>
      <c r="C193" s="120">
        <f>C192</f>
        <v>0.05</v>
      </c>
      <c r="D193" s="120"/>
      <c r="E193" s="120">
        <f>E192</f>
        <v>0.1</v>
      </c>
      <c r="F193" s="120"/>
      <c r="G193" s="131">
        <f>CP192</f>
        <v>0.15271717808311738</v>
      </c>
      <c r="H193" s="131"/>
      <c r="I193" s="131">
        <f>CR192</f>
        <v>0.20146050014912897</v>
      </c>
      <c r="J193" s="131"/>
      <c r="K193" s="131">
        <f>CT192</f>
        <v>0.25543435616623467</v>
      </c>
      <c r="L193" s="131"/>
      <c r="M193" s="131">
        <f>CV192</f>
        <v>0.30292100029825791</v>
      </c>
      <c r="N193" s="131"/>
      <c r="O193" s="131">
        <f>CX192</f>
        <v>0.40434356166234803</v>
      </c>
      <c r="P193" s="131"/>
      <c r="Q193" s="122">
        <f>C193*G193+E193*K193+O193</f>
        <v>0.43752285618312736</v>
      </c>
      <c r="R193" s="122"/>
      <c r="S193" s="122">
        <f t="shared" si="1709"/>
        <v>0.60766861893105995</v>
      </c>
      <c r="T193" s="122"/>
      <c r="U193" s="122">
        <f t="shared" si="1710"/>
        <v>0.60766861893105995</v>
      </c>
      <c r="V193" s="122"/>
      <c r="W193" s="131">
        <f>CZ192</f>
        <v>0.37921000298257834</v>
      </c>
      <c r="X193" s="131"/>
      <c r="Y193" s="122">
        <f t="shared" si="1711"/>
        <v>0.41957512801986058</v>
      </c>
      <c r="Z193" s="122"/>
      <c r="AA193" s="122">
        <f t="shared" si="1712"/>
        <v>0.60338157726280728</v>
      </c>
      <c r="AB193" s="122"/>
      <c r="AC193" s="122">
        <f t="shared" si="1713"/>
        <v>0.60338157726280728</v>
      </c>
      <c r="AD193" s="122"/>
      <c r="AE193" s="131">
        <f>DB192</f>
        <v>-0.45055236844674806</v>
      </c>
      <c r="AF193" s="131"/>
      <c r="AG193" s="131">
        <f>DD192</f>
        <v>0.67845138627052282</v>
      </c>
      <c r="AH193" s="131"/>
      <c r="AI193" s="131">
        <f>DF192</f>
        <v>-0.34879253470499583</v>
      </c>
      <c r="AJ193" s="131"/>
      <c r="AK193" s="131">
        <f>DH192</f>
        <v>0.77788658941035793</v>
      </c>
      <c r="AL193" s="131"/>
      <c r="AM193" s="131">
        <f>DJ192</f>
        <v>-0.8318769952459476</v>
      </c>
      <c r="AN193" s="131"/>
      <c r="AO193" s="122">
        <f t="shared" si="1714"/>
        <v>-1.3161185204638939</v>
      </c>
      <c r="AP193" s="122"/>
      <c r="AQ193" s="122">
        <f t="shared" si="1715"/>
        <v>0.21146479537982005</v>
      </c>
      <c r="AR193" s="122"/>
      <c r="AS193" s="131">
        <f>DL192</f>
        <v>0.98400313573546516</v>
      </c>
      <c r="AT193" s="131"/>
      <c r="AU193" s="122">
        <f>U193*AG193+AC193*AK193+AS193</f>
        <v>1.8656391898923443</v>
      </c>
      <c r="AV193" s="122"/>
      <c r="AW193" s="122">
        <f t="shared" si="1716"/>
        <v>0.86595288856962982</v>
      </c>
      <c r="AX193" s="122"/>
      <c r="AY193" s="122">
        <f t="shared" si="1717"/>
        <v>0.21146479537982005</v>
      </c>
      <c r="AZ193" s="122"/>
      <c r="BA193" s="122">
        <f>AW193</f>
        <v>0.86595288856962982</v>
      </c>
      <c r="BB193" s="122"/>
      <c r="BC193" s="120">
        <f>BC192</f>
        <v>0.01</v>
      </c>
      <c r="BD193" s="120"/>
      <c r="BE193" s="120">
        <f>BE192</f>
        <v>0.99</v>
      </c>
      <c r="BF193" s="120"/>
      <c r="BG193" s="136">
        <f>(1/2)*(AY193-BC193)^2</f>
        <v>2.0294031888716379E-2</v>
      </c>
      <c r="BH193" s="137"/>
      <c r="BI193" s="136">
        <f t="shared" si="1718"/>
        <v>7.6938429271093374E-3</v>
      </c>
      <c r="BJ193" s="137"/>
      <c r="BK193" s="136">
        <f t="shared" si="1719"/>
        <v>2.7987874815825715E-2</v>
      </c>
      <c r="BL193" s="137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5"/>
      <c r="CA193" s="15"/>
      <c r="CB193" s="15"/>
      <c r="CC193" s="15"/>
      <c r="CD193" s="15"/>
      <c r="CE193" s="15"/>
      <c r="CF193" s="15"/>
      <c r="CG193" s="15"/>
      <c r="CH193" s="15"/>
      <c r="CI193" s="15"/>
      <c r="CJ193" s="15"/>
      <c r="CK193" s="15"/>
      <c r="CL193" s="15"/>
      <c r="CM193" s="47"/>
      <c r="CN193" s="47"/>
      <c r="CO193" s="47"/>
      <c r="CP193" s="15"/>
      <c r="CQ193" s="15"/>
      <c r="CR193" s="15"/>
      <c r="CS193" s="15"/>
      <c r="CT193" s="15"/>
      <c r="CU193" s="15"/>
      <c r="CV193" s="15"/>
      <c r="CW193" s="15"/>
      <c r="CX193" s="15"/>
      <c r="CY193" s="15"/>
      <c r="CZ193" s="15"/>
      <c r="DA193" s="15"/>
      <c r="DB193" s="15"/>
      <c r="DC193" s="15"/>
      <c r="DD193" s="15"/>
      <c r="DE193" s="15"/>
      <c r="DF193" s="15"/>
      <c r="DG193" s="15"/>
      <c r="DH193" s="15"/>
      <c r="DI193" s="15"/>
      <c r="DJ193" s="15"/>
      <c r="DK193" s="15"/>
      <c r="DL193" s="15"/>
      <c r="DM193" s="15"/>
    </row>
    <row r="194" spans="1:117" s="13" customFormat="1" x14ac:dyDescent="0.35">
      <c r="A194" s="93"/>
      <c r="B194" s="14" t="s">
        <v>217</v>
      </c>
      <c r="BG194" s="143" t="str">
        <f>IF(BG193&lt;BG190,"OUI, ça a baissé","NON, ça n'a pas baissé")</f>
        <v>OUI, ça a baissé</v>
      </c>
      <c r="BH194" s="143"/>
      <c r="BI194" s="143" t="str">
        <f>IF(BI193&lt;BI190,"OUI, ça a baissé","NON, ça n'a pas baissé")</f>
        <v>OUI, ça a baissé</v>
      </c>
      <c r="BJ194" s="143"/>
      <c r="BK194" s="143" t="str">
        <f>IF(BK193&lt;BK190,"OUI, ça a baissé","NON, ça n'a pas baissé")</f>
        <v>OUI, ça a baissé</v>
      </c>
      <c r="BL194" s="143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5"/>
      <c r="CA194" s="15"/>
      <c r="CB194" s="15"/>
      <c r="CC194" s="15"/>
      <c r="CD194" s="15"/>
      <c r="CE194" s="15"/>
      <c r="CF194" s="15"/>
      <c r="CG194" s="15"/>
      <c r="CH194" s="15"/>
      <c r="CI194" s="15"/>
      <c r="CJ194" s="15"/>
      <c r="CK194" s="15"/>
      <c r="CL194" s="15"/>
      <c r="CM194" s="47"/>
      <c r="CN194" s="47"/>
      <c r="CO194" s="47"/>
      <c r="CP194" s="15"/>
      <c r="CQ194" s="15"/>
      <c r="CR194" s="15"/>
      <c r="CS194" s="15"/>
      <c r="CT194" s="15"/>
      <c r="CU194" s="15"/>
      <c r="CV194" s="15"/>
      <c r="CW194" s="15"/>
      <c r="CX194" s="15"/>
      <c r="CY194" s="15"/>
      <c r="CZ194" s="15"/>
      <c r="DA194" s="15"/>
      <c r="DB194" s="15"/>
      <c r="DC194" s="15"/>
      <c r="DD194" s="15"/>
      <c r="DE194" s="15"/>
      <c r="DF194" s="15"/>
      <c r="DG194" s="15"/>
      <c r="DH194" s="15"/>
      <c r="DI194" s="15"/>
      <c r="DJ194" s="15"/>
      <c r="DK194" s="15"/>
      <c r="DL194" s="15"/>
      <c r="DM194" s="15"/>
    </row>
    <row r="195" spans="1:117" s="13" customFormat="1" ht="15" thickBot="1" x14ac:dyDescent="0.4"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5"/>
      <c r="BJ195" s="15"/>
      <c r="BK195" s="15"/>
      <c r="BL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5"/>
      <c r="CA195" s="15"/>
      <c r="CB195" s="15"/>
      <c r="CC195" s="15"/>
      <c r="CD195" s="15"/>
      <c r="CE195" s="15"/>
      <c r="CF195" s="15"/>
      <c r="CG195" s="15"/>
      <c r="CH195" s="15"/>
      <c r="CI195" s="15"/>
      <c r="CJ195" s="15"/>
      <c r="CK195" s="15"/>
      <c r="CL195" s="15"/>
      <c r="CM195" s="47"/>
      <c r="CN195" s="47"/>
      <c r="CO195" s="47"/>
      <c r="CP195" s="15"/>
      <c r="CQ195" s="15"/>
      <c r="CR195" s="15"/>
      <c r="CS195" s="15"/>
      <c r="CT195" s="15"/>
      <c r="CU195" s="15"/>
      <c r="CV195" s="15"/>
      <c r="CW195" s="15"/>
      <c r="CX195" s="15"/>
      <c r="CY195" s="15"/>
      <c r="CZ195" s="15"/>
      <c r="DA195" s="15"/>
      <c r="DB195" s="15"/>
      <c r="DC195" s="15"/>
      <c r="DD195" s="15"/>
      <c r="DE195" s="15"/>
      <c r="DF195" s="15"/>
      <c r="DG195" s="15"/>
      <c r="DH195" s="15"/>
      <c r="DI195" s="15"/>
      <c r="DJ195" s="15"/>
      <c r="DK195" s="15"/>
      <c r="DL195" s="15"/>
      <c r="DM195" s="15"/>
    </row>
    <row r="196" spans="1:117" s="13" customFormat="1" ht="15" thickBot="1" x14ac:dyDescent="0.4">
      <c r="A196" s="93" t="s">
        <v>132</v>
      </c>
      <c r="B196" s="14" t="s">
        <v>213</v>
      </c>
      <c r="C196" s="120">
        <f>C193</f>
        <v>0.05</v>
      </c>
      <c r="D196" s="120"/>
      <c r="E196" s="120">
        <f>E193</f>
        <v>0.1</v>
      </c>
      <c r="F196" s="120"/>
      <c r="G196" s="121">
        <f>G193</f>
        <v>0.15271717808311738</v>
      </c>
      <c r="H196" s="121"/>
      <c r="I196" s="121">
        <f>I193</f>
        <v>0.20146050014912897</v>
      </c>
      <c r="J196" s="121"/>
      <c r="K196" s="121">
        <f>K193</f>
        <v>0.25543435616623467</v>
      </c>
      <c r="L196" s="121"/>
      <c r="M196" s="121">
        <f>M193</f>
        <v>0.30292100029825791</v>
      </c>
      <c r="N196" s="121"/>
      <c r="O196" s="121">
        <f>O193</f>
        <v>0.40434356166234803</v>
      </c>
      <c r="P196" s="121"/>
      <c r="Q196" s="122">
        <f>C196*G196+E196*K196+O196</f>
        <v>0.43752285618312736</v>
      </c>
      <c r="R196" s="122"/>
      <c r="S196" s="122">
        <f t="shared" ref="S196" si="1741">1/(1+EXP(-Q196))</f>
        <v>0.60766861893105995</v>
      </c>
      <c r="T196" s="122"/>
      <c r="U196" s="122">
        <f t="shared" ref="U196" si="1742">S196</f>
        <v>0.60766861893105995</v>
      </c>
      <c r="V196" s="122"/>
      <c r="W196" s="121">
        <f>W193</f>
        <v>0.37921000298257834</v>
      </c>
      <c r="X196" s="121"/>
      <c r="Y196" s="122">
        <f t="shared" ref="Y196" si="1743">C196*I196+E196*M196+W196</f>
        <v>0.41957512801986058</v>
      </c>
      <c r="Z196" s="122"/>
      <c r="AA196" s="122">
        <f t="shared" ref="AA196" si="1744">1/(1+EXP(-Y196))</f>
        <v>0.60338157726280728</v>
      </c>
      <c r="AB196" s="122"/>
      <c r="AC196" s="122">
        <f t="shared" ref="AC196" si="1745">AA196</f>
        <v>0.60338157726280728</v>
      </c>
      <c r="AD196" s="122"/>
      <c r="AE196" s="121">
        <f>AE193</f>
        <v>-0.45055236844674806</v>
      </c>
      <c r="AF196" s="121"/>
      <c r="AG196" s="121">
        <f>AG193</f>
        <v>0.67845138627052282</v>
      </c>
      <c r="AH196" s="121"/>
      <c r="AI196" s="121">
        <f>AI193</f>
        <v>-0.34879253470499583</v>
      </c>
      <c r="AJ196" s="121"/>
      <c r="AK196" s="121">
        <f>AK193</f>
        <v>0.77788658941035793</v>
      </c>
      <c r="AL196" s="121"/>
      <c r="AM196" s="121">
        <f>AM193</f>
        <v>-0.8318769952459476</v>
      </c>
      <c r="AN196" s="121"/>
      <c r="AO196" s="122">
        <f t="shared" ref="AO196" si="1746">U196*AE196+AC196*AI196+AM196</f>
        <v>-1.3161185204638939</v>
      </c>
      <c r="AP196" s="122"/>
      <c r="AQ196" s="122">
        <f t="shared" ref="AQ196" si="1747">1/(1+EXP(-AO196))</f>
        <v>0.21146479537982005</v>
      </c>
      <c r="AR196" s="122"/>
      <c r="AS196" s="121">
        <f>AS193</f>
        <v>0.98400313573546516</v>
      </c>
      <c r="AT196" s="121"/>
      <c r="AU196" s="122">
        <f>U196*AG196+AC196*AK196+AS196</f>
        <v>1.8656391898923443</v>
      </c>
      <c r="AV196" s="122"/>
      <c r="AW196" s="122">
        <f t="shared" ref="AW196" si="1748">1/(1+EXP(-AU196))</f>
        <v>0.86595288856962982</v>
      </c>
      <c r="AX196" s="122"/>
      <c r="AY196" s="122">
        <f t="shared" ref="AY196" si="1749">AQ196</f>
        <v>0.21146479537982005</v>
      </c>
      <c r="AZ196" s="122"/>
      <c r="BA196" s="122">
        <f t="shared" ref="BA196" si="1750">AW196</f>
        <v>0.86595288856962982</v>
      </c>
      <c r="BB196" s="122"/>
      <c r="BC196" s="120">
        <f>BC193</f>
        <v>0.01</v>
      </c>
      <c r="BD196" s="120"/>
      <c r="BE196" s="120">
        <f>BE193</f>
        <v>0.99</v>
      </c>
      <c r="BF196" s="120"/>
      <c r="BG196" s="136">
        <f>(1/2)*(AY196-BC196)^2</f>
        <v>2.0294031888716379E-2</v>
      </c>
      <c r="BH196" s="137"/>
      <c r="BI196" s="136">
        <f t="shared" ref="BI196" si="1751">(1/2)*(BA196-BE196)^2</f>
        <v>7.6938429271093374E-3</v>
      </c>
      <c r="BJ196" s="137"/>
      <c r="BK196" s="136">
        <f t="shared" ref="BK196" si="1752">BG196+BI196</f>
        <v>2.7987874815825715E-2</v>
      </c>
      <c r="BL196" s="137"/>
      <c r="BN196" s="131">
        <f t="shared" ref="BN196" si="1753" xml:space="preserve"> ( ((AY196 - BC196)*(AY196)*(1-AY196)*AE196) + ((BA196 - BE196)*(BA196)*(1-BA196)*AG196) ) * ( ((U196)*(1-U196)) ) * ( C196 )</f>
        <v>-2.9687565812150358E-4</v>
      </c>
      <c r="BO196" s="131"/>
      <c r="BP196" s="131">
        <f t="shared" ref="BP196" si="1754" xml:space="preserve"> ( ((AY196 - BC196)*(AY196)*(1-AY196)*AI196) + ((BA196 - BE196)*(BA196)*(1-BA196)*AK196) ) * ( ((AC196)*(1-AC196)) ) * ( C196 )</f>
        <v>-2.7423018067765712E-4</v>
      </c>
      <c r="BQ196" s="131"/>
      <c r="BR196" s="131">
        <f t="shared" ref="BR196" si="1755" xml:space="preserve"> ( ((AY196 - BC196)*(AY196)*(1-AY196)*AE196) + ((BA196 - BE196)*(BA196)*(1-BA196)*AG196) ) * ( ((U196)*(1-U196)) ) * ( E196 )</f>
        <v>-5.9375131624300715E-4</v>
      </c>
      <c r="BS196" s="131"/>
      <c r="BT196" s="131">
        <f t="shared" ref="BT196" si="1756" xml:space="preserve"> ( ((AY196 - BC196)*(AY196)*(1-AY196)*AI196) + ((BA196 - BE196)*(BA196)*(1-BA196)*AK196) ) * ( ((AC196)*(1-AC196)) ) * ( E196 )</f>
        <v>-5.4846036135531423E-4</v>
      </c>
      <c r="BU196" s="131"/>
      <c r="BV196" s="131">
        <f t="shared" ref="BV196" si="1757" xml:space="preserve"> ( ((AY196 - BC196)*(AY196)*(1-AY196)*AE196) + ((BA196 - BE196)*(BA196)*(1-BA196)*AG196) ) * ( ((S196)*(1-S196)) )</f>
        <v>-5.9375131624300713E-3</v>
      </c>
      <c r="BW196" s="131"/>
      <c r="BX196" s="131">
        <f t="shared" ref="BX196" si="1758" xml:space="preserve"> ( ((AY196 - BC196)*(AY196)*(1-AY196)*AI196) + ((BA196 - BE196)*(BA196)*(1-BA196)*AK196) ) * ( ((AC196)*(1-AC196)) )</f>
        <v>-5.4846036135531417E-3</v>
      </c>
      <c r="BY196" s="131"/>
      <c r="BZ196" s="131">
        <f xml:space="preserve"> (AY196 - BC196) * (AY196 * (1 - AY196)) * U196</f>
        <v>2.0413860382703104E-2</v>
      </c>
      <c r="CA196" s="131"/>
      <c r="CB196" s="131">
        <f t="shared" ref="CB196" si="1759" xml:space="preserve"> (BA196 - BE196) * (BA196 * (1 - BA196)) * U196</f>
        <v>-8.7499423170836008E-3</v>
      </c>
      <c r="CC196" s="131"/>
      <c r="CD196" s="131">
        <f t="shared" ref="CD196" si="1760" xml:space="preserve"> (AY196 - BC196) * (AY196 * (1 - AY196)) * AC196</f>
        <v>2.0269842628051749E-2</v>
      </c>
      <c r="CE196" s="131"/>
      <c r="CF196" s="131">
        <f t="shared" ref="CF196" si="1761" xml:space="preserve"> (BA196 - BE196) * (BA196 * (1 - BA196)) * AC196</f>
        <v>-8.6882123442998654E-3</v>
      </c>
      <c r="CG196" s="131"/>
      <c r="CH196" s="131">
        <f xml:space="preserve"> (AY196 - BC196) * (AY196 * (1 - AY196))</f>
        <v>3.3593738012360742E-2</v>
      </c>
      <c r="CI196" s="131"/>
      <c r="CJ196" s="131">
        <f xml:space="preserve"> (BA196 - BE196) * (BA196 * (1 - BA196))</f>
        <v>-1.4399200558481172E-2</v>
      </c>
      <c r="CK196" s="131"/>
      <c r="CL196" s="15"/>
      <c r="CM196" s="47"/>
      <c r="CN196" s="47"/>
      <c r="CO196" s="47"/>
      <c r="CP196" s="15"/>
      <c r="CQ196" s="15"/>
      <c r="CR196" s="15"/>
      <c r="CS196" s="15"/>
      <c r="CT196" s="15"/>
      <c r="CU196" s="15"/>
      <c r="CV196" s="15"/>
      <c r="CW196" s="15"/>
      <c r="CX196" s="15"/>
      <c r="CY196" s="15"/>
      <c r="CZ196" s="15"/>
      <c r="DA196" s="15"/>
      <c r="DB196" s="15"/>
      <c r="DC196" s="15"/>
      <c r="DD196" s="15"/>
      <c r="DE196" s="15"/>
      <c r="DF196" s="15"/>
      <c r="DG196" s="15"/>
      <c r="DH196" s="15"/>
      <c r="DI196" s="15"/>
      <c r="DJ196" s="15"/>
      <c r="DK196" s="15"/>
      <c r="DL196" s="15"/>
      <c r="DM196" s="15"/>
    </row>
    <row r="197" spans="1:117" s="13" customFormat="1" x14ac:dyDescent="0.35">
      <c r="A197" s="93"/>
      <c r="B197" s="14" t="s">
        <v>215</v>
      </c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5"/>
      <c r="BJ197" s="15"/>
      <c r="BK197" s="15"/>
      <c r="BL197" s="15"/>
      <c r="BN197" s="132" t="str">
        <f>IF(BN196&lt;0.000001,"PROCHE DE 0","PAS PROCHE DE 0")</f>
        <v>PROCHE DE 0</v>
      </c>
      <c r="BO197" s="132"/>
      <c r="BP197" s="132" t="str">
        <f>IF(BP196&lt;0.000001,"PROCHE DE 0","PAS PROCHE DE 0")</f>
        <v>PROCHE DE 0</v>
      </c>
      <c r="BQ197" s="132"/>
      <c r="BR197" s="132" t="str">
        <f>IF(BR196&lt;0.000001,"PROCHE DE 0","PAS PROCHE DE 0")</f>
        <v>PROCHE DE 0</v>
      </c>
      <c r="BS197" s="132"/>
      <c r="BT197" s="132" t="str">
        <f>IF(BT196&lt;0.000001,"PROCHE DE 0","PAS PROCHE DE 0")</f>
        <v>PROCHE DE 0</v>
      </c>
      <c r="BU197" s="132"/>
      <c r="BV197" s="132" t="str">
        <f>IF(BV196&lt;0.000001,"PROCHE DE 0","PAS PROCHE DE 0")</f>
        <v>PROCHE DE 0</v>
      </c>
      <c r="BW197" s="132"/>
      <c r="BX197" s="132" t="str">
        <f>IF(BX196&lt;0.000001,"PROCHE DE 0","PAS PROCHE DE 0")</f>
        <v>PROCHE DE 0</v>
      </c>
      <c r="BY197" s="132"/>
      <c r="BZ197" s="132" t="str">
        <f>IF(BZ196&lt;0.000001,"PROCHE DE 0","PAS PROCHE DE 0")</f>
        <v>PAS PROCHE DE 0</v>
      </c>
      <c r="CA197" s="132"/>
      <c r="CB197" s="132" t="str">
        <f>IF(CB196&lt;0.000001,"PROCHE DE 0","PAS PROCHE DE 0")</f>
        <v>PROCHE DE 0</v>
      </c>
      <c r="CC197" s="132"/>
      <c r="CD197" s="132" t="str">
        <f>IF(CD196&lt;0.000001,"PROCHE DE 0","PAS PROCHE DE 0")</f>
        <v>PAS PROCHE DE 0</v>
      </c>
      <c r="CE197" s="132"/>
      <c r="CF197" s="132" t="str">
        <f>IF(CF196&lt;0.000001,"PROCHE DE 0","PAS PROCHE DE 0")</f>
        <v>PROCHE DE 0</v>
      </c>
      <c r="CG197" s="132"/>
      <c r="CH197" s="132" t="str">
        <f>IF(CH196&lt;0.000001,"PROCHE DE 0","PAS PROCHE DE 0")</f>
        <v>PAS PROCHE DE 0</v>
      </c>
      <c r="CI197" s="132"/>
      <c r="CJ197" s="132" t="str">
        <f>IF(CJ196&lt;0.000001,"PROCHE DE 0","PAS PROCHE DE 0")</f>
        <v>PROCHE DE 0</v>
      </c>
      <c r="CK197" s="132"/>
      <c r="CL197" s="15"/>
      <c r="CM197" s="47"/>
      <c r="CN197" s="47"/>
      <c r="CO197" s="47"/>
      <c r="CP197" s="15"/>
      <c r="CQ197" s="15"/>
      <c r="CR197" s="15"/>
      <c r="CS197" s="15"/>
      <c r="CT197" s="15"/>
      <c r="CU197" s="15"/>
      <c r="CV197" s="15"/>
      <c r="CW197" s="15"/>
      <c r="CX197" s="15"/>
      <c r="CY197" s="15"/>
      <c r="CZ197" s="15"/>
      <c r="DA197" s="15"/>
      <c r="DB197" s="15"/>
      <c r="DC197" s="15"/>
      <c r="DD197" s="15"/>
      <c r="DE197" s="15"/>
      <c r="DF197" s="15"/>
      <c r="DG197" s="15"/>
      <c r="DH197" s="15"/>
      <c r="DI197" s="15"/>
      <c r="DJ197" s="15"/>
      <c r="DK197" s="15"/>
      <c r="DL197" s="15"/>
      <c r="DM197" s="15"/>
    </row>
    <row r="198" spans="1:117" s="13" customFormat="1" ht="15" thickBot="1" x14ac:dyDescent="0.4">
      <c r="A198" s="93"/>
      <c r="B198" s="14" t="s">
        <v>214</v>
      </c>
      <c r="C198" s="120">
        <f>C196</f>
        <v>0.05</v>
      </c>
      <c r="D198" s="120"/>
      <c r="E198" s="120">
        <f>E196</f>
        <v>0.1</v>
      </c>
      <c r="F198" s="120"/>
      <c r="G198" s="121">
        <f>G196</f>
        <v>0.15271717808311738</v>
      </c>
      <c r="H198" s="121"/>
      <c r="I198" s="121">
        <f>I196</f>
        <v>0.20146050014912897</v>
      </c>
      <c r="J198" s="121"/>
      <c r="K198" s="121">
        <f>K196</f>
        <v>0.25543435616623467</v>
      </c>
      <c r="L198" s="121"/>
      <c r="M198" s="121">
        <f>M196</f>
        <v>0.30292100029825791</v>
      </c>
      <c r="N198" s="121"/>
      <c r="O198" s="121">
        <f>O196</f>
        <v>0.40434356166234803</v>
      </c>
      <c r="P198" s="121"/>
      <c r="Q198" s="122">
        <f>C198*G198+E198*K198+O198</f>
        <v>0.43752285618312736</v>
      </c>
      <c r="R198" s="122"/>
      <c r="S198" s="122">
        <f t="shared" ref="S198:S199" si="1762">1/(1+EXP(-Q198))</f>
        <v>0.60766861893105995</v>
      </c>
      <c r="T198" s="122"/>
      <c r="U198" s="122">
        <f t="shared" ref="U198:U199" si="1763">S198</f>
        <v>0.60766861893105995</v>
      </c>
      <c r="V198" s="122"/>
      <c r="W198" s="121">
        <f>W196</f>
        <v>0.37921000298257834</v>
      </c>
      <c r="X198" s="121"/>
      <c r="Y198" s="122">
        <f t="shared" ref="Y198:Y199" si="1764">C198*I198+E198*M198+W198</f>
        <v>0.41957512801986058</v>
      </c>
      <c r="Z198" s="122"/>
      <c r="AA198" s="122">
        <f t="shared" ref="AA198:AA199" si="1765">1/(1+EXP(-Y198))</f>
        <v>0.60338157726280728</v>
      </c>
      <c r="AB198" s="122"/>
      <c r="AC198" s="122">
        <f t="shared" ref="AC198:AC199" si="1766">AA198</f>
        <v>0.60338157726280728</v>
      </c>
      <c r="AD198" s="122"/>
      <c r="AE198" s="121">
        <f>AE196</f>
        <v>-0.45055236844674806</v>
      </c>
      <c r="AF198" s="121"/>
      <c r="AG198" s="121">
        <f>AG196</f>
        <v>0.67845138627052282</v>
      </c>
      <c r="AH198" s="121"/>
      <c r="AI198" s="121">
        <f>AI196</f>
        <v>-0.34879253470499583</v>
      </c>
      <c r="AJ198" s="121"/>
      <c r="AK198" s="121">
        <f>AK196</f>
        <v>0.77788658941035793</v>
      </c>
      <c r="AL198" s="121"/>
      <c r="AM198" s="121">
        <f>AM196</f>
        <v>-0.8318769952459476</v>
      </c>
      <c r="AN198" s="121"/>
      <c r="AO198" s="122">
        <f t="shared" ref="AO198:AO199" si="1767">U198*AE198+AC198*AI198+AM198</f>
        <v>-1.3161185204638939</v>
      </c>
      <c r="AP198" s="122"/>
      <c r="AQ198" s="122">
        <f t="shared" ref="AQ198:AQ199" si="1768">1/(1+EXP(-AO198))</f>
        <v>0.21146479537982005</v>
      </c>
      <c r="AR198" s="122"/>
      <c r="AS198" s="121">
        <f>AS196</f>
        <v>0.98400313573546516</v>
      </c>
      <c r="AT198" s="121"/>
      <c r="AU198" s="122">
        <f>U198*AG198+AC198*AK198+AS198</f>
        <v>1.8656391898923443</v>
      </c>
      <c r="AV198" s="122"/>
      <c r="AW198" s="122">
        <f t="shared" ref="AW198:AW199" si="1769">1/(1+EXP(-AU198))</f>
        <v>0.86595288856962982</v>
      </c>
      <c r="AX198" s="122"/>
      <c r="AY198" s="122">
        <f t="shared" ref="AY198:AY199" si="1770">AQ198</f>
        <v>0.21146479537982005</v>
      </c>
      <c r="AZ198" s="122"/>
      <c r="BA198" s="122">
        <f>AW198</f>
        <v>0.86595288856962982</v>
      </c>
      <c r="BB198" s="122"/>
      <c r="BC198" s="120">
        <f>BC196</f>
        <v>0.01</v>
      </c>
      <c r="BD198" s="120"/>
      <c r="BE198" s="120">
        <f>BE196</f>
        <v>0.99</v>
      </c>
      <c r="BF198" s="120"/>
      <c r="BG198" s="122">
        <f>(1/2)*(AY198-BC198)^2</f>
        <v>2.0294031888716379E-2</v>
      </c>
      <c r="BH198" s="122"/>
      <c r="BI198" s="122">
        <f t="shared" ref="BI198:BI199" si="1771">(1/2)*(BA198-BE198)^2</f>
        <v>7.6938429271093374E-3</v>
      </c>
      <c r="BJ198" s="122"/>
      <c r="BK198" s="122">
        <f t="shared" ref="BK198:BK199" si="1772">BG198+BI198</f>
        <v>2.7987874815825715E-2</v>
      </c>
      <c r="BL198" s="122"/>
      <c r="BN198" s="142">
        <f t="shared" ref="BN198" si="1773" xml:space="preserve"> ( ((AY198 - BC198)*(AY198)*(1-AY198)*AE198) + ((BA198 - BE198)*(BA198)*(1-BA198)*AG198) ) * ( ((U198)*(1-U198)) ) * ( C198 )</f>
        <v>-2.9687565812150358E-4</v>
      </c>
      <c r="BO198" s="142"/>
      <c r="BP198" s="142">
        <f t="shared" ref="BP198" si="1774" xml:space="preserve"> ( ((AY198 - BC198)*(AY198)*(1-AY198)*AI198) + ((BA198 - BE198)*(BA198)*(1-BA198)*AK198) ) * ( ((AC198)*(1-AC198)) ) * ( C198 )</f>
        <v>-2.7423018067765712E-4</v>
      </c>
      <c r="BQ198" s="142"/>
      <c r="BR198" s="142">
        <f t="shared" ref="BR198" si="1775" xml:space="preserve"> ( ((AY198 - BC198)*(AY198)*(1-AY198)*AE198) + ((BA198 - BE198)*(BA198)*(1-BA198)*AG198) ) * ( ((U198)*(1-U198)) ) * ( E198 )</f>
        <v>-5.9375131624300715E-4</v>
      </c>
      <c r="BS198" s="142"/>
      <c r="BT198" s="142">
        <f t="shared" ref="BT198" si="1776" xml:space="preserve"> ( ((AY198 - BC198)*(AY198)*(1-AY198)*AI198) + ((BA198 - BE198)*(BA198)*(1-BA198)*AK198) ) * ( ((AC198)*(1-AC198)) ) * ( E198 )</f>
        <v>-5.4846036135531423E-4</v>
      </c>
      <c r="BU198" s="142"/>
      <c r="BV198" s="142">
        <f t="shared" ref="BV198" si="1777" xml:space="preserve"> ( ((AY198 - BC198)*(AY198)*(1-AY198)*AE198) + ((BA198 - BE198)*(BA198)*(1-BA198)*AG198) ) * ( ((S198)*(1-S198)) )</f>
        <v>-5.9375131624300713E-3</v>
      </c>
      <c r="BW198" s="142"/>
      <c r="BX198" s="142">
        <f t="shared" ref="BX198" si="1778" xml:space="preserve"> ( ((AY198 - BC198)*(AY198)*(1-AY198)*AI198) + ((BA198 - BE198)*(BA198)*(1-BA198)*AK198) ) * ( ((AC198)*(1-AC198)) )</f>
        <v>-5.4846036135531417E-3</v>
      </c>
      <c r="BY198" s="142"/>
      <c r="BZ198" s="142">
        <f xml:space="preserve"> (AY198 - BC198) * (AY198 * (1 - AY198)) * U198</f>
        <v>2.0413860382703104E-2</v>
      </c>
      <c r="CA198" s="142"/>
      <c r="CB198" s="142">
        <f t="shared" ref="CB198" si="1779" xml:space="preserve"> (BA198 - BE198) * (BA198 * (1 - BA198)) * U198</f>
        <v>-8.7499423170836008E-3</v>
      </c>
      <c r="CC198" s="142"/>
      <c r="CD198" s="142">
        <f t="shared" ref="CD198" si="1780" xml:space="preserve"> (AY198 - BC198) * (AY198 * (1 - AY198)) * AC198</f>
        <v>2.0269842628051749E-2</v>
      </c>
      <c r="CE198" s="142"/>
      <c r="CF198" s="142">
        <f t="shared" ref="CF198" si="1781" xml:space="preserve"> (BA198 - BE198) * (BA198 * (1 - BA198)) * AC198</f>
        <v>-8.6882123442998654E-3</v>
      </c>
      <c r="CG198" s="142"/>
      <c r="CH198" s="142">
        <f xml:space="preserve"> (AY198 - BC198) * (AY198 * (1 - AY198))</f>
        <v>3.3593738012360742E-2</v>
      </c>
      <c r="CI198" s="142"/>
      <c r="CJ198" s="142">
        <f xml:space="preserve"> (BA198 - BE198) * (BA198 * (1 - BA198))</f>
        <v>-1.4399200558481172E-2</v>
      </c>
      <c r="CK198" s="142"/>
      <c r="CL198" s="15"/>
      <c r="CM198" s="104">
        <f>CM192</f>
        <v>0.5</v>
      </c>
      <c r="CN198" s="104"/>
      <c r="CO198" s="47"/>
      <c r="CP198" s="131">
        <f t="shared" ref="CP198" si="1782">G198-CM198*BN198</f>
        <v>0.15286561591217812</v>
      </c>
      <c r="CQ198" s="131"/>
      <c r="CR198" s="131">
        <f t="shared" ref="CR198" si="1783">I198-CM198*BP198</f>
        <v>0.20159761523946781</v>
      </c>
      <c r="CS198" s="131"/>
      <c r="CT198" s="131">
        <f t="shared" ref="CT198" si="1784">K198-CM198*BR198</f>
        <v>0.25573123182435614</v>
      </c>
      <c r="CU198" s="131"/>
      <c r="CV198" s="131">
        <f t="shared" ref="CV198" si="1785">M198-CM198*BT198</f>
        <v>0.3031952304789356</v>
      </c>
      <c r="CW198" s="131"/>
      <c r="CX198" s="131">
        <f t="shared" ref="CX198" si="1786">O198-CM198*BV198</f>
        <v>0.40731231824356307</v>
      </c>
      <c r="CY198" s="131"/>
      <c r="CZ198" s="131">
        <f t="shared" ref="CZ198" si="1787">W198-CM198*BX198</f>
        <v>0.38195230478935494</v>
      </c>
      <c r="DA198" s="131"/>
      <c r="DB198" s="131">
        <f t="shared" ref="DB198" si="1788">AE198-CM198*BZ198</f>
        <v>-0.46075929863809961</v>
      </c>
      <c r="DC198" s="131"/>
      <c r="DD198" s="131">
        <f t="shared" ref="DD198" si="1789">AG198-CM198*CB198</f>
        <v>0.68282635742906461</v>
      </c>
      <c r="DE198" s="131"/>
      <c r="DF198" s="131">
        <f t="shared" ref="DF198" si="1790">AI198-CM198*CD198</f>
        <v>-0.35892745601902171</v>
      </c>
      <c r="DG198" s="131"/>
      <c r="DH198" s="131">
        <f t="shared" ref="DH198" si="1791">AK198-CM198*CF198</f>
        <v>0.78223069558250791</v>
      </c>
      <c r="DI198" s="131"/>
      <c r="DJ198" s="131">
        <f t="shared" ref="DJ198" si="1792">AM198-CM198*CH198</f>
        <v>-0.84867386425212799</v>
      </c>
      <c r="DK198" s="131"/>
      <c r="DL198" s="131">
        <f t="shared" ref="DL198" si="1793">AS198-CM198*CJ198</f>
        <v>0.99120273601470577</v>
      </c>
      <c r="DM198" s="131"/>
    </row>
    <row r="199" spans="1:117" s="13" customFormat="1" ht="15" thickBot="1" x14ac:dyDescent="0.4">
      <c r="A199" s="93"/>
      <c r="B199" s="14" t="s">
        <v>216</v>
      </c>
      <c r="C199" s="120">
        <f>C198</f>
        <v>0.05</v>
      </c>
      <c r="D199" s="120"/>
      <c r="E199" s="120">
        <f>E198</f>
        <v>0.1</v>
      </c>
      <c r="F199" s="120"/>
      <c r="G199" s="131">
        <f>CP198</f>
        <v>0.15286561591217812</v>
      </c>
      <c r="H199" s="131"/>
      <c r="I199" s="131">
        <f>CR198</f>
        <v>0.20159761523946781</v>
      </c>
      <c r="J199" s="131"/>
      <c r="K199" s="131">
        <f>CT198</f>
        <v>0.25573123182435614</v>
      </c>
      <c r="L199" s="131"/>
      <c r="M199" s="131">
        <f>CV198</f>
        <v>0.3031952304789356</v>
      </c>
      <c r="N199" s="131"/>
      <c r="O199" s="131">
        <f>CX198</f>
        <v>0.40731231824356307</v>
      </c>
      <c r="P199" s="131"/>
      <c r="Q199" s="122">
        <f>C199*G199+E199*K199+O199</f>
        <v>0.4405287222216076</v>
      </c>
      <c r="R199" s="122"/>
      <c r="S199" s="122">
        <f t="shared" si="1762"/>
        <v>0.60838500745439061</v>
      </c>
      <c r="T199" s="122"/>
      <c r="U199" s="122">
        <f t="shared" si="1763"/>
        <v>0.60838500745439061</v>
      </c>
      <c r="V199" s="122"/>
      <c r="W199" s="131">
        <f>CZ198</f>
        <v>0.38195230478935494</v>
      </c>
      <c r="X199" s="131"/>
      <c r="Y199" s="122">
        <f t="shared" si="1764"/>
        <v>0.42235170859922189</v>
      </c>
      <c r="Z199" s="122"/>
      <c r="AA199" s="122">
        <f t="shared" si="1765"/>
        <v>0.60404585590098236</v>
      </c>
      <c r="AB199" s="122"/>
      <c r="AC199" s="122">
        <f t="shared" si="1766"/>
        <v>0.60404585590098236</v>
      </c>
      <c r="AD199" s="122"/>
      <c r="AE199" s="131">
        <f>DB198</f>
        <v>-0.46075929863809961</v>
      </c>
      <c r="AF199" s="131"/>
      <c r="AG199" s="131">
        <f>DD198</f>
        <v>0.68282635742906461</v>
      </c>
      <c r="AH199" s="131"/>
      <c r="AI199" s="131">
        <f>DF198</f>
        <v>-0.35892745601902171</v>
      </c>
      <c r="AJ199" s="131"/>
      <c r="AK199" s="131">
        <f>DH198</f>
        <v>0.78223069558250791</v>
      </c>
      <c r="AL199" s="131"/>
      <c r="AM199" s="131">
        <f>DJ198</f>
        <v>-0.84867386425212799</v>
      </c>
      <c r="AN199" s="131"/>
      <c r="AO199" s="122">
        <f t="shared" si="1767"/>
        <v>-1.3458015559661201</v>
      </c>
      <c r="AP199" s="122"/>
      <c r="AQ199" s="122">
        <f t="shared" si="1768"/>
        <v>0.20655761367556455</v>
      </c>
      <c r="AR199" s="122"/>
      <c r="AS199" s="131">
        <f>DL198</f>
        <v>0.99120273601470577</v>
      </c>
      <c r="AT199" s="131"/>
      <c r="AU199" s="122">
        <f>U199*AG199+AC199*AK199+AS199</f>
        <v>1.8791272645943984</v>
      </c>
      <c r="AV199" s="122"/>
      <c r="AW199" s="122">
        <f t="shared" si="1769"/>
        <v>0.86751085010664952</v>
      </c>
      <c r="AX199" s="122"/>
      <c r="AY199" s="122">
        <f t="shared" si="1770"/>
        <v>0.20655761367556455</v>
      </c>
      <c r="AZ199" s="122"/>
      <c r="BA199" s="122">
        <f>AW199</f>
        <v>0.86751085010664952</v>
      </c>
      <c r="BB199" s="122"/>
      <c r="BC199" s="120">
        <f>BC198</f>
        <v>0.01</v>
      </c>
      <c r="BD199" s="120"/>
      <c r="BE199" s="120">
        <f>BE198</f>
        <v>0.99</v>
      </c>
      <c r="BF199" s="120"/>
      <c r="BG199" s="136">
        <f>(1/2)*(AY199-BC199)^2</f>
        <v>1.9317447746916239E-2</v>
      </c>
      <c r="BH199" s="137"/>
      <c r="BI199" s="136">
        <f t="shared" si="1771"/>
        <v>7.5017959207978394E-3</v>
      </c>
      <c r="BJ199" s="137"/>
      <c r="BK199" s="136">
        <f t="shared" si="1772"/>
        <v>2.6819243667714078E-2</v>
      </c>
      <c r="BL199" s="137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5"/>
      <c r="CA199" s="15"/>
      <c r="CB199" s="15"/>
      <c r="CC199" s="15"/>
      <c r="CD199" s="15"/>
      <c r="CE199" s="15"/>
      <c r="CF199" s="15"/>
      <c r="CG199" s="15"/>
      <c r="CH199" s="15"/>
      <c r="CI199" s="15"/>
      <c r="CJ199" s="15"/>
      <c r="CK199" s="15"/>
      <c r="CL199" s="15"/>
      <c r="CM199" s="47"/>
      <c r="CN199" s="47"/>
      <c r="CO199" s="47"/>
      <c r="CP199" s="15"/>
      <c r="CQ199" s="15"/>
      <c r="CR199" s="15"/>
      <c r="CS199" s="15"/>
      <c r="CT199" s="15"/>
      <c r="CU199" s="15"/>
      <c r="CV199" s="15"/>
      <c r="CW199" s="15"/>
      <c r="CX199" s="15"/>
      <c r="CY199" s="15"/>
      <c r="CZ199" s="15"/>
      <c r="DA199" s="15"/>
      <c r="DB199" s="15"/>
      <c r="DC199" s="15"/>
      <c r="DD199" s="15"/>
      <c r="DE199" s="15"/>
      <c r="DF199" s="15"/>
      <c r="DG199" s="15"/>
      <c r="DH199" s="15"/>
      <c r="DI199" s="15"/>
      <c r="DJ199" s="15"/>
      <c r="DK199" s="15"/>
      <c r="DL199" s="15"/>
      <c r="DM199" s="15"/>
    </row>
    <row r="200" spans="1:117" s="13" customFormat="1" x14ac:dyDescent="0.35">
      <c r="A200" s="93"/>
      <c r="B200" s="14" t="s">
        <v>217</v>
      </c>
      <c r="BG200" s="143" t="str">
        <f>IF(BG199&lt;BG196,"OUI, ça a baissé","NON, ça n'a pas baissé")</f>
        <v>OUI, ça a baissé</v>
      </c>
      <c r="BH200" s="143"/>
      <c r="BI200" s="143" t="str">
        <f>IF(BI199&lt;BI196,"OUI, ça a baissé","NON, ça n'a pas baissé")</f>
        <v>OUI, ça a baissé</v>
      </c>
      <c r="BJ200" s="143"/>
      <c r="BK200" s="143" t="str">
        <f>IF(BK199&lt;BK196,"OUI, ça a baissé","NON, ça n'a pas baissé")</f>
        <v>OUI, ça a baissé</v>
      </c>
      <c r="BL200" s="143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5"/>
      <c r="CA200" s="15"/>
      <c r="CB200" s="15"/>
      <c r="CC200" s="15"/>
      <c r="CD200" s="15"/>
      <c r="CE200" s="15"/>
      <c r="CF200" s="15"/>
      <c r="CG200" s="15"/>
      <c r="CH200" s="15"/>
      <c r="CI200" s="15"/>
      <c r="CJ200" s="15"/>
      <c r="CK200" s="15"/>
      <c r="CL200" s="15"/>
      <c r="CM200" s="47"/>
      <c r="CN200" s="47"/>
      <c r="CO200" s="47"/>
      <c r="CP200" s="15"/>
      <c r="CQ200" s="15"/>
      <c r="CR200" s="15"/>
      <c r="CS200" s="15"/>
      <c r="CT200" s="15"/>
      <c r="CU200" s="15"/>
      <c r="CV200" s="15"/>
      <c r="CW200" s="15"/>
      <c r="CX200" s="15"/>
      <c r="CY200" s="15"/>
      <c r="CZ200" s="15"/>
      <c r="DA200" s="15"/>
      <c r="DB200" s="15"/>
      <c r="DC200" s="15"/>
      <c r="DD200" s="15"/>
      <c r="DE200" s="15"/>
      <c r="DF200" s="15"/>
      <c r="DG200" s="15"/>
      <c r="DH200" s="15"/>
      <c r="DI200" s="15"/>
      <c r="DJ200" s="15"/>
      <c r="DK200" s="15"/>
      <c r="DL200" s="15"/>
      <c r="DM200" s="15"/>
    </row>
    <row r="201" spans="1:117" s="13" customFormat="1" ht="15" thickBot="1" x14ac:dyDescent="0.4"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5"/>
      <c r="BJ201" s="15"/>
      <c r="BK201" s="15"/>
      <c r="BL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5"/>
      <c r="CA201" s="15"/>
      <c r="CB201" s="15"/>
      <c r="CC201" s="15"/>
      <c r="CD201" s="15"/>
      <c r="CE201" s="15"/>
      <c r="CF201" s="15"/>
      <c r="CG201" s="15"/>
      <c r="CH201" s="15"/>
      <c r="CI201" s="15"/>
      <c r="CJ201" s="15"/>
      <c r="CK201" s="15"/>
      <c r="CL201" s="15"/>
      <c r="CM201" s="47"/>
      <c r="CN201" s="47"/>
      <c r="CO201" s="47"/>
      <c r="CP201" s="15"/>
      <c r="CQ201" s="15"/>
      <c r="CR201" s="15"/>
      <c r="CS201" s="15"/>
      <c r="CT201" s="15"/>
      <c r="CU201" s="15"/>
      <c r="CV201" s="15"/>
      <c r="CW201" s="15"/>
      <c r="CX201" s="15"/>
      <c r="CY201" s="15"/>
      <c r="CZ201" s="15"/>
      <c r="DA201" s="15"/>
      <c r="DB201" s="15"/>
      <c r="DC201" s="15"/>
      <c r="DD201" s="15"/>
      <c r="DE201" s="15"/>
      <c r="DF201" s="15"/>
      <c r="DG201" s="15"/>
      <c r="DH201" s="15"/>
      <c r="DI201" s="15"/>
      <c r="DJ201" s="15"/>
      <c r="DK201" s="15"/>
      <c r="DL201" s="15"/>
      <c r="DM201" s="15"/>
    </row>
    <row r="202" spans="1:117" s="13" customFormat="1" ht="15" thickBot="1" x14ac:dyDescent="0.4">
      <c r="A202" s="93" t="s">
        <v>132</v>
      </c>
      <c r="B202" s="14" t="s">
        <v>213</v>
      </c>
      <c r="C202" s="120">
        <f>C199</f>
        <v>0.05</v>
      </c>
      <c r="D202" s="120"/>
      <c r="E202" s="120">
        <f>E199</f>
        <v>0.1</v>
      </c>
      <c r="F202" s="120"/>
      <c r="G202" s="121">
        <f>G199</f>
        <v>0.15286561591217812</v>
      </c>
      <c r="H202" s="121"/>
      <c r="I202" s="121">
        <f>I199</f>
        <v>0.20159761523946781</v>
      </c>
      <c r="J202" s="121"/>
      <c r="K202" s="121">
        <f>K199</f>
        <v>0.25573123182435614</v>
      </c>
      <c r="L202" s="121"/>
      <c r="M202" s="121">
        <f>M199</f>
        <v>0.3031952304789356</v>
      </c>
      <c r="N202" s="121"/>
      <c r="O202" s="121">
        <f>O199</f>
        <v>0.40731231824356307</v>
      </c>
      <c r="P202" s="121"/>
      <c r="Q202" s="122">
        <f>C202*G202+E202*K202+O202</f>
        <v>0.4405287222216076</v>
      </c>
      <c r="R202" s="122"/>
      <c r="S202" s="122">
        <f t="shared" ref="S202" si="1794">1/(1+EXP(-Q202))</f>
        <v>0.60838500745439061</v>
      </c>
      <c r="T202" s="122"/>
      <c r="U202" s="122">
        <f t="shared" ref="U202" si="1795">S202</f>
        <v>0.60838500745439061</v>
      </c>
      <c r="V202" s="122"/>
      <c r="W202" s="121">
        <f>W199</f>
        <v>0.38195230478935494</v>
      </c>
      <c r="X202" s="121"/>
      <c r="Y202" s="122">
        <f t="shared" ref="Y202" si="1796">C202*I202+E202*M202+W202</f>
        <v>0.42235170859922189</v>
      </c>
      <c r="Z202" s="122"/>
      <c r="AA202" s="122">
        <f t="shared" ref="AA202" si="1797">1/(1+EXP(-Y202))</f>
        <v>0.60404585590098236</v>
      </c>
      <c r="AB202" s="122"/>
      <c r="AC202" s="122">
        <f t="shared" ref="AC202" si="1798">AA202</f>
        <v>0.60404585590098236</v>
      </c>
      <c r="AD202" s="122"/>
      <c r="AE202" s="121">
        <f>AE199</f>
        <v>-0.46075929863809961</v>
      </c>
      <c r="AF202" s="121"/>
      <c r="AG202" s="121">
        <f>AG199</f>
        <v>0.68282635742906461</v>
      </c>
      <c r="AH202" s="121"/>
      <c r="AI202" s="121">
        <f>AI199</f>
        <v>-0.35892745601902171</v>
      </c>
      <c r="AJ202" s="121"/>
      <c r="AK202" s="121">
        <f>AK199</f>
        <v>0.78223069558250791</v>
      </c>
      <c r="AL202" s="121"/>
      <c r="AM202" s="121">
        <f>AM199</f>
        <v>-0.84867386425212799</v>
      </c>
      <c r="AN202" s="121"/>
      <c r="AO202" s="122">
        <f t="shared" ref="AO202" si="1799">U202*AE202+AC202*AI202+AM202</f>
        <v>-1.3458015559661201</v>
      </c>
      <c r="AP202" s="122"/>
      <c r="AQ202" s="122">
        <f t="shared" ref="AQ202" si="1800">1/(1+EXP(-AO202))</f>
        <v>0.20655761367556455</v>
      </c>
      <c r="AR202" s="122"/>
      <c r="AS202" s="121">
        <f>AS199</f>
        <v>0.99120273601470577</v>
      </c>
      <c r="AT202" s="121"/>
      <c r="AU202" s="122">
        <f>U202*AG202+AC202*AK202+AS202</f>
        <v>1.8791272645943984</v>
      </c>
      <c r="AV202" s="122"/>
      <c r="AW202" s="122">
        <f t="shared" ref="AW202" si="1801">1/(1+EXP(-AU202))</f>
        <v>0.86751085010664952</v>
      </c>
      <c r="AX202" s="122"/>
      <c r="AY202" s="122">
        <f t="shared" ref="AY202" si="1802">AQ202</f>
        <v>0.20655761367556455</v>
      </c>
      <c r="AZ202" s="122"/>
      <c r="BA202" s="122">
        <f t="shared" ref="BA202" si="1803">AW202</f>
        <v>0.86751085010664952</v>
      </c>
      <c r="BB202" s="122"/>
      <c r="BC202" s="120">
        <f>BC199</f>
        <v>0.01</v>
      </c>
      <c r="BD202" s="120"/>
      <c r="BE202" s="120">
        <f>BE199</f>
        <v>0.99</v>
      </c>
      <c r="BF202" s="120"/>
      <c r="BG202" s="136">
        <f>(1/2)*(AY202-BC202)^2</f>
        <v>1.9317447746916239E-2</v>
      </c>
      <c r="BH202" s="137"/>
      <c r="BI202" s="136">
        <f t="shared" ref="BI202" si="1804">(1/2)*(BA202-BE202)^2</f>
        <v>7.5017959207978394E-3</v>
      </c>
      <c r="BJ202" s="137"/>
      <c r="BK202" s="136">
        <f t="shared" ref="BK202" si="1805">BG202+BI202</f>
        <v>2.6819243667714078E-2</v>
      </c>
      <c r="BL202" s="137"/>
      <c r="BN202" s="131">
        <f t="shared" ref="BN202" si="1806" xml:space="preserve"> ( ((AY202 - BC202)*(AY202)*(1-AY202)*AE202) + ((BA202 - BE202)*(BA202)*(1-BA202)*AG202) ) * ( ((U202)*(1-U202)) ) * ( C202 )</f>
        <v>-2.9133604352891669E-4</v>
      </c>
      <c r="BO202" s="131"/>
      <c r="BP202" s="131">
        <f t="shared" ref="BP202" si="1807" xml:space="preserve"> ( ((AY202 - BC202)*(AY202)*(1-AY202)*AI202) + ((BA202 - BE202)*(BA202)*(1-BA202)*AK202) ) * ( ((AC202)*(1-AC202)) ) * ( C202 )</f>
        <v>-2.6996916110830178E-4</v>
      </c>
      <c r="BQ202" s="131"/>
      <c r="BR202" s="131">
        <f t="shared" ref="BR202" si="1808" xml:space="preserve"> ( ((AY202 - BC202)*(AY202)*(1-AY202)*AE202) + ((BA202 - BE202)*(BA202)*(1-BA202)*AG202) ) * ( ((U202)*(1-U202)) ) * ( E202 )</f>
        <v>-5.8267208705783339E-4</v>
      </c>
      <c r="BS202" s="131"/>
      <c r="BT202" s="131">
        <f t="shared" ref="BT202" si="1809" xml:space="preserve"> ( ((AY202 - BC202)*(AY202)*(1-AY202)*AI202) + ((BA202 - BE202)*(BA202)*(1-BA202)*AK202) ) * ( ((AC202)*(1-AC202)) ) * ( E202 )</f>
        <v>-5.3993832221660356E-4</v>
      </c>
      <c r="BU202" s="131"/>
      <c r="BV202" s="131">
        <f t="shared" ref="BV202" si="1810" xml:space="preserve"> ( ((AY202 - BC202)*(AY202)*(1-AY202)*AE202) + ((BA202 - BE202)*(BA202)*(1-BA202)*AG202) ) * ( ((S202)*(1-S202)) )</f>
        <v>-5.8267208705783339E-3</v>
      </c>
      <c r="BW202" s="131"/>
      <c r="BX202" s="131">
        <f t="shared" ref="BX202" si="1811" xml:space="preserve"> ( ((AY202 - BC202)*(AY202)*(1-AY202)*AI202) + ((BA202 - BE202)*(BA202)*(1-BA202)*AK202) ) * ( ((AC202)*(1-AC202)) )</f>
        <v>-5.3993832221660354E-3</v>
      </c>
      <c r="BY202" s="131"/>
      <c r="BZ202" s="131">
        <f xml:space="preserve"> (AY202 - BC202) * (AY202 * (1 - AY202)) * U202</f>
        <v>1.9598596820803491E-2</v>
      </c>
      <c r="CA202" s="131"/>
      <c r="CB202" s="131">
        <f t="shared" ref="CB202" si="1812" xml:space="preserve"> (BA202 - BE202) * (BA202 * (1 - BA202)) * U202</f>
        <v>-8.5650785935564924E-3</v>
      </c>
      <c r="CC202" s="131"/>
      <c r="CD202" s="131">
        <f t="shared" ref="CD202" si="1813" xml:space="preserve"> (AY202 - BC202) * (AY202 * (1 - AY202)) * AC202</f>
        <v>1.9458814806457933E-2</v>
      </c>
      <c r="CE202" s="131"/>
      <c r="CF202" s="131">
        <f t="shared" ref="CF202" si="1814" xml:space="preserve"> (BA202 - BE202) * (BA202 * (1 - BA202)) * AC202</f>
        <v>-8.503990345771097E-3</v>
      </c>
      <c r="CG202" s="131"/>
      <c r="CH202" s="131">
        <f xml:space="preserve"> (AY202 - BC202) * (AY202 * (1 - AY202))</f>
        <v>3.2214135096471384E-2</v>
      </c>
      <c r="CI202" s="131"/>
      <c r="CJ202" s="131">
        <f xml:space="preserve"> (BA202 - BE202) * (BA202 * (1 - BA202))</f>
        <v>-1.4078385378684072E-2</v>
      </c>
      <c r="CK202" s="131"/>
      <c r="CL202" s="15"/>
      <c r="CM202" s="47"/>
      <c r="CN202" s="47"/>
      <c r="CO202" s="47"/>
      <c r="CP202" s="15"/>
      <c r="CQ202" s="15"/>
      <c r="CR202" s="15"/>
      <c r="CS202" s="15"/>
      <c r="CT202" s="15"/>
      <c r="CU202" s="15"/>
      <c r="CV202" s="15"/>
      <c r="CW202" s="15"/>
      <c r="CX202" s="15"/>
      <c r="CY202" s="15"/>
      <c r="CZ202" s="15"/>
      <c r="DA202" s="15"/>
      <c r="DB202" s="15"/>
      <c r="DC202" s="15"/>
      <c r="DD202" s="15"/>
      <c r="DE202" s="15"/>
      <c r="DF202" s="15"/>
      <c r="DG202" s="15"/>
      <c r="DH202" s="15"/>
      <c r="DI202" s="15"/>
      <c r="DJ202" s="15"/>
      <c r="DK202" s="15"/>
      <c r="DL202" s="15"/>
      <c r="DM202" s="15"/>
    </row>
    <row r="203" spans="1:117" s="13" customFormat="1" x14ac:dyDescent="0.35">
      <c r="A203" s="93"/>
      <c r="B203" s="14" t="s">
        <v>215</v>
      </c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5"/>
      <c r="BJ203" s="15"/>
      <c r="BK203" s="15"/>
      <c r="BL203" s="15"/>
      <c r="BN203" s="132" t="str">
        <f>IF(BN202&lt;0.000001,"PROCHE DE 0","PAS PROCHE DE 0")</f>
        <v>PROCHE DE 0</v>
      </c>
      <c r="BO203" s="132"/>
      <c r="BP203" s="132" t="str">
        <f>IF(BP202&lt;0.000001,"PROCHE DE 0","PAS PROCHE DE 0")</f>
        <v>PROCHE DE 0</v>
      </c>
      <c r="BQ203" s="132"/>
      <c r="BR203" s="132" t="str">
        <f>IF(BR202&lt;0.000001,"PROCHE DE 0","PAS PROCHE DE 0")</f>
        <v>PROCHE DE 0</v>
      </c>
      <c r="BS203" s="132"/>
      <c r="BT203" s="132" t="str">
        <f>IF(BT202&lt;0.000001,"PROCHE DE 0","PAS PROCHE DE 0")</f>
        <v>PROCHE DE 0</v>
      </c>
      <c r="BU203" s="132"/>
      <c r="BV203" s="132" t="str">
        <f>IF(BV202&lt;0.000001,"PROCHE DE 0","PAS PROCHE DE 0")</f>
        <v>PROCHE DE 0</v>
      </c>
      <c r="BW203" s="132"/>
      <c r="BX203" s="132" t="str">
        <f>IF(BX202&lt;0.000001,"PROCHE DE 0","PAS PROCHE DE 0")</f>
        <v>PROCHE DE 0</v>
      </c>
      <c r="BY203" s="132"/>
      <c r="BZ203" s="132" t="str">
        <f>IF(BZ202&lt;0.000001,"PROCHE DE 0","PAS PROCHE DE 0")</f>
        <v>PAS PROCHE DE 0</v>
      </c>
      <c r="CA203" s="132"/>
      <c r="CB203" s="132" t="str">
        <f>IF(CB202&lt;0.000001,"PROCHE DE 0","PAS PROCHE DE 0")</f>
        <v>PROCHE DE 0</v>
      </c>
      <c r="CC203" s="132"/>
      <c r="CD203" s="132" t="str">
        <f>IF(CD202&lt;0.000001,"PROCHE DE 0","PAS PROCHE DE 0")</f>
        <v>PAS PROCHE DE 0</v>
      </c>
      <c r="CE203" s="132"/>
      <c r="CF203" s="132" t="str">
        <f>IF(CF202&lt;0.000001,"PROCHE DE 0","PAS PROCHE DE 0")</f>
        <v>PROCHE DE 0</v>
      </c>
      <c r="CG203" s="132"/>
      <c r="CH203" s="132" t="str">
        <f>IF(CH202&lt;0.000001,"PROCHE DE 0","PAS PROCHE DE 0")</f>
        <v>PAS PROCHE DE 0</v>
      </c>
      <c r="CI203" s="132"/>
      <c r="CJ203" s="132" t="str">
        <f>IF(CJ202&lt;0.000001,"PROCHE DE 0","PAS PROCHE DE 0")</f>
        <v>PROCHE DE 0</v>
      </c>
      <c r="CK203" s="132"/>
      <c r="CL203" s="15"/>
      <c r="CM203" s="47"/>
      <c r="CN203" s="47"/>
      <c r="CO203" s="47"/>
      <c r="CP203" s="15"/>
      <c r="CQ203" s="15"/>
      <c r="CR203" s="15"/>
      <c r="CS203" s="15"/>
      <c r="CT203" s="15"/>
      <c r="CU203" s="15"/>
      <c r="CV203" s="15"/>
      <c r="CW203" s="15"/>
      <c r="CX203" s="15"/>
      <c r="CY203" s="15"/>
      <c r="CZ203" s="15"/>
      <c r="DA203" s="15"/>
      <c r="DB203" s="15"/>
      <c r="DC203" s="15"/>
      <c r="DD203" s="15"/>
      <c r="DE203" s="15"/>
      <c r="DF203" s="15"/>
      <c r="DG203" s="15"/>
      <c r="DH203" s="15"/>
      <c r="DI203" s="15"/>
      <c r="DJ203" s="15"/>
      <c r="DK203" s="15"/>
      <c r="DL203" s="15"/>
      <c r="DM203" s="15"/>
    </row>
    <row r="204" spans="1:117" s="13" customFormat="1" ht="15" thickBot="1" x14ac:dyDescent="0.4">
      <c r="A204" s="93"/>
      <c r="B204" s="14" t="s">
        <v>214</v>
      </c>
      <c r="C204" s="120">
        <f>C202</f>
        <v>0.05</v>
      </c>
      <c r="D204" s="120"/>
      <c r="E204" s="120">
        <f>E202</f>
        <v>0.1</v>
      </c>
      <c r="F204" s="120"/>
      <c r="G204" s="121">
        <f>G202</f>
        <v>0.15286561591217812</v>
      </c>
      <c r="H204" s="121"/>
      <c r="I204" s="121">
        <f>I202</f>
        <v>0.20159761523946781</v>
      </c>
      <c r="J204" s="121"/>
      <c r="K204" s="121">
        <f>K202</f>
        <v>0.25573123182435614</v>
      </c>
      <c r="L204" s="121"/>
      <c r="M204" s="121">
        <f>M202</f>
        <v>0.3031952304789356</v>
      </c>
      <c r="N204" s="121"/>
      <c r="O204" s="121">
        <f>O202</f>
        <v>0.40731231824356307</v>
      </c>
      <c r="P204" s="121"/>
      <c r="Q204" s="122">
        <f>C204*G204+E204*K204+O204</f>
        <v>0.4405287222216076</v>
      </c>
      <c r="R204" s="122"/>
      <c r="S204" s="122">
        <f t="shared" ref="S204:S205" si="1815">1/(1+EXP(-Q204))</f>
        <v>0.60838500745439061</v>
      </c>
      <c r="T204" s="122"/>
      <c r="U204" s="122">
        <f t="shared" ref="U204:U205" si="1816">S204</f>
        <v>0.60838500745439061</v>
      </c>
      <c r="V204" s="122"/>
      <c r="W204" s="121">
        <f>W202</f>
        <v>0.38195230478935494</v>
      </c>
      <c r="X204" s="121"/>
      <c r="Y204" s="122">
        <f t="shared" ref="Y204:Y205" si="1817">C204*I204+E204*M204+W204</f>
        <v>0.42235170859922189</v>
      </c>
      <c r="Z204" s="122"/>
      <c r="AA204" s="122">
        <f t="shared" ref="AA204:AA205" si="1818">1/(1+EXP(-Y204))</f>
        <v>0.60404585590098236</v>
      </c>
      <c r="AB204" s="122"/>
      <c r="AC204" s="122">
        <f t="shared" ref="AC204:AC205" si="1819">AA204</f>
        <v>0.60404585590098236</v>
      </c>
      <c r="AD204" s="122"/>
      <c r="AE204" s="121">
        <f>AE202</f>
        <v>-0.46075929863809961</v>
      </c>
      <c r="AF204" s="121"/>
      <c r="AG204" s="121">
        <f>AG202</f>
        <v>0.68282635742906461</v>
      </c>
      <c r="AH204" s="121"/>
      <c r="AI204" s="121">
        <f>AI202</f>
        <v>-0.35892745601902171</v>
      </c>
      <c r="AJ204" s="121"/>
      <c r="AK204" s="121">
        <f>AK202</f>
        <v>0.78223069558250791</v>
      </c>
      <c r="AL204" s="121"/>
      <c r="AM204" s="121">
        <f>AM202</f>
        <v>-0.84867386425212799</v>
      </c>
      <c r="AN204" s="121"/>
      <c r="AO204" s="122">
        <f t="shared" ref="AO204:AO205" si="1820">U204*AE204+AC204*AI204+AM204</f>
        <v>-1.3458015559661201</v>
      </c>
      <c r="AP204" s="122"/>
      <c r="AQ204" s="122">
        <f t="shared" ref="AQ204:AQ205" si="1821">1/(1+EXP(-AO204))</f>
        <v>0.20655761367556455</v>
      </c>
      <c r="AR204" s="122"/>
      <c r="AS204" s="121">
        <f>AS202</f>
        <v>0.99120273601470577</v>
      </c>
      <c r="AT204" s="121"/>
      <c r="AU204" s="122">
        <f>U204*AG204+AC204*AK204+AS204</f>
        <v>1.8791272645943984</v>
      </c>
      <c r="AV204" s="122"/>
      <c r="AW204" s="122">
        <f t="shared" ref="AW204:AW205" si="1822">1/(1+EXP(-AU204))</f>
        <v>0.86751085010664952</v>
      </c>
      <c r="AX204" s="122"/>
      <c r="AY204" s="122">
        <f t="shared" ref="AY204:AY205" si="1823">AQ204</f>
        <v>0.20655761367556455</v>
      </c>
      <c r="AZ204" s="122"/>
      <c r="BA204" s="122">
        <f>AW204</f>
        <v>0.86751085010664952</v>
      </c>
      <c r="BB204" s="122"/>
      <c r="BC204" s="120">
        <f>BC202</f>
        <v>0.01</v>
      </c>
      <c r="BD204" s="120"/>
      <c r="BE204" s="120">
        <f>BE202</f>
        <v>0.99</v>
      </c>
      <c r="BF204" s="120"/>
      <c r="BG204" s="122">
        <f>(1/2)*(AY204-BC204)^2</f>
        <v>1.9317447746916239E-2</v>
      </c>
      <c r="BH204" s="122"/>
      <c r="BI204" s="122">
        <f t="shared" ref="BI204:BI205" si="1824">(1/2)*(BA204-BE204)^2</f>
        <v>7.5017959207978394E-3</v>
      </c>
      <c r="BJ204" s="122"/>
      <c r="BK204" s="122">
        <f t="shared" ref="BK204:BK205" si="1825">BG204+BI204</f>
        <v>2.6819243667714078E-2</v>
      </c>
      <c r="BL204" s="122"/>
      <c r="BN204" s="142">
        <f t="shared" ref="BN204" si="1826" xml:space="preserve"> ( ((AY204 - BC204)*(AY204)*(1-AY204)*AE204) + ((BA204 - BE204)*(BA204)*(1-BA204)*AG204) ) * ( ((U204)*(1-U204)) ) * ( C204 )</f>
        <v>-2.9133604352891669E-4</v>
      </c>
      <c r="BO204" s="142"/>
      <c r="BP204" s="142">
        <f t="shared" ref="BP204" si="1827" xml:space="preserve"> ( ((AY204 - BC204)*(AY204)*(1-AY204)*AI204) + ((BA204 - BE204)*(BA204)*(1-BA204)*AK204) ) * ( ((AC204)*(1-AC204)) ) * ( C204 )</f>
        <v>-2.6996916110830178E-4</v>
      </c>
      <c r="BQ204" s="142"/>
      <c r="BR204" s="142">
        <f t="shared" ref="BR204" si="1828" xml:space="preserve"> ( ((AY204 - BC204)*(AY204)*(1-AY204)*AE204) + ((BA204 - BE204)*(BA204)*(1-BA204)*AG204) ) * ( ((U204)*(1-U204)) ) * ( E204 )</f>
        <v>-5.8267208705783339E-4</v>
      </c>
      <c r="BS204" s="142"/>
      <c r="BT204" s="142">
        <f t="shared" ref="BT204" si="1829" xml:space="preserve"> ( ((AY204 - BC204)*(AY204)*(1-AY204)*AI204) + ((BA204 - BE204)*(BA204)*(1-BA204)*AK204) ) * ( ((AC204)*(1-AC204)) ) * ( E204 )</f>
        <v>-5.3993832221660356E-4</v>
      </c>
      <c r="BU204" s="142"/>
      <c r="BV204" s="142">
        <f t="shared" ref="BV204" si="1830" xml:space="preserve"> ( ((AY204 - BC204)*(AY204)*(1-AY204)*AE204) + ((BA204 - BE204)*(BA204)*(1-BA204)*AG204) ) * ( ((S204)*(1-S204)) )</f>
        <v>-5.8267208705783339E-3</v>
      </c>
      <c r="BW204" s="142"/>
      <c r="BX204" s="142">
        <f t="shared" ref="BX204" si="1831" xml:space="preserve"> ( ((AY204 - BC204)*(AY204)*(1-AY204)*AI204) + ((BA204 - BE204)*(BA204)*(1-BA204)*AK204) ) * ( ((AC204)*(1-AC204)) )</f>
        <v>-5.3993832221660354E-3</v>
      </c>
      <c r="BY204" s="142"/>
      <c r="BZ204" s="142">
        <f xml:space="preserve"> (AY204 - BC204) * (AY204 * (1 - AY204)) * U204</f>
        <v>1.9598596820803491E-2</v>
      </c>
      <c r="CA204" s="142"/>
      <c r="CB204" s="142">
        <f t="shared" ref="CB204" si="1832" xml:space="preserve"> (BA204 - BE204) * (BA204 * (1 - BA204)) * U204</f>
        <v>-8.5650785935564924E-3</v>
      </c>
      <c r="CC204" s="142"/>
      <c r="CD204" s="142">
        <f t="shared" ref="CD204" si="1833" xml:space="preserve"> (AY204 - BC204) * (AY204 * (1 - AY204)) * AC204</f>
        <v>1.9458814806457933E-2</v>
      </c>
      <c r="CE204" s="142"/>
      <c r="CF204" s="142">
        <f t="shared" ref="CF204" si="1834" xml:space="preserve"> (BA204 - BE204) * (BA204 * (1 - BA204)) * AC204</f>
        <v>-8.503990345771097E-3</v>
      </c>
      <c r="CG204" s="142"/>
      <c r="CH204" s="142">
        <f xml:space="preserve"> (AY204 - BC204) * (AY204 * (1 - AY204))</f>
        <v>3.2214135096471384E-2</v>
      </c>
      <c r="CI204" s="142"/>
      <c r="CJ204" s="142">
        <f xml:space="preserve"> (BA204 - BE204) * (BA204 * (1 - BA204))</f>
        <v>-1.4078385378684072E-2</v>
      </c>
      <c r="CK204" s="142"/>
      <c r="CL204" s="15"/>
      <c r="CM204" s="104">
        <f>CM198</f>
        <v>0.5</v>
      </c>
      <c r="CN204" s="104"/>
      <c r="CO204" s="47"/>
      <c r="CP204" s="131">
        <f t="shared" ref="CP204" si="1835">G204-CM204*BN204</f>
        <v>0.15301128393394259</v>
      </c>
      <c r="CQ204" s="131"/>
      <c r="CR204" s="131">
        <f t="shared" ref="CR204" si="1836">I204-CM204*BP204</f>
        <v>0.20173259982002195</v>
      </c>
      <c r="CS204" s="131"/>
      <c r="CT204" s="131">
        <f t="shared" ref="CT204" si="1837">K204-CM204*BR204</f>
        <v>0.25602256786788508</v>
      </c>
      <c r="CU204" s="131"/>
      <c r="CV204" s="131">
        <f t="shared" ref="CV204" si="1838">M204-CM204*BT204</f>
        <v>0.30346519964004387</v>
      </c>
      <c r="CW204" s="131"/>
      <c r="CX204" s="131">
        <f t="shared" ref="CX204" si="1839">O204-CM204*BV204</f>
        <v>0.41022567867885223</v>
      </c>
      <c r="CY204" s="131"/>
      <c r="CZ204" s="131">
        <f t="shared" ref="CZ204" si="1840">W204-CM204*BX204</f>
        <v>0.38465199640043796</v>
      </c>
      <c r="DA204" s="131"/>
      <c r="DB204" s="131">
        <f t="shared" ref="DB204" si="1841">AE204-CM204*BZ204</f>
        <v>-0.47055859704850134</v>
      </c>
      <c r="DC204" s="131"/>
      <c r="DD204" s="131">
        <f t="shared" ref="DD204" si="1842">AG204-CM204*CB204</f>
        <v>0.68710889672584285</v>
      </c>
      <c r="DE204" s="131"/>
      <c r="DF204" s="131">
        <f t="shared" ref="DF204" si="1843">AI204-CM204*CD204</f>
        <v>-0.36865686342225068</v>
      </c>
      <c r="DG204" s="131"/>
      <c r="DH204" s="131">
        <f t="shared" ref="DH204" si="1844">AK204-CM204*CF204</f>
        <v>0.78648269075539345</v>
      </c>
      <c r="DI204" s="131"/>
      <c r="DJ204" s="131">
        <f t="shared" ref="DJ204" si="1845">AM204-CM204*CH204</f>
        <v>-0.86478093180036364</v>
      </c>
      <c r="DK204" s="131"/>
      <c r="DL204" s="131">
        <f t="shared" ref="DL204" si="1846">AS204-CM204*CJ204</f>
        <v>0.99824192870404782</v>
      </c>
      <c r="DM204" s="131"/>
    </row>
    <row r="205" spans="1:117" s="13" customFormat="1" ht="15" thickBot="1" x14ac:dyDescent="0.4">
      <c r="A205" s="93"/>
      <c r="B205" s="14" t="s">
        <v>216</v>
      </c>
      <c r="C205" s="120">
        <f>C204</f>
        <v>0.05</v>
      </c>
      <c r="D205" s="120"/>
      <c r="E205" s="120">
        <f>E204</f>
        <v>0.1</v>
      </c>
      <c r="F205" s="120"/>
      <c r="G205" s="131">
        <f>CP204</f>
        <v>0.15301128393394259</v>
      </c>
      <c r="H205" s="131"/>
      <c r="I205" s="131">
        <f>CR204</f>
        <v>0.20173259982002195</v>
      </c>
      <c r="J205" s="131"/>
      <c r="K205" s="131">
        <f>CT204</f>
        <v>0.25602256786788508</v>
      </c>
      <c r="L205" s="131"/>
      <c r="M205" s="131">
        <f>CV204</f>
        <v>0.30346519964004387</v>
      </c>
      <c r="N205" s="131"/>
      <c r="O205" s="131">
        <f>CX204</f>
        <v>0.41022567867885223</v>
      </c>
      <c r="P205" s="131"/>
      <c r="Q205" s="122">
        <f>C205*G205+E205*K205+O205</f>
        <v>0.44347849966233788</v>
      </c>
      <c r="R205" s="122"/>
      <c r="S205" s="122">
        <f t="shared" si="1815"/>
        <v>0.60908757473663966</v>
      </c>
      <c r="T205" s="122"/>
      <c r="U205" s="122">
        <f t="shared" si="1816"/>
        <v>0.60908757473663966</v>
      </c>
      <c r="V205" s="122"/>
      <c r="W205" s="131">
        <f>CZ204</f>
        <v>0.38465199640043796</v>
      </c>
      <c r="X205" s="131"/>
      <c r="Y205" s="122">
        <f t="shared" si="1817"/>
        <v>0.42508514635544342</v>
      </c>
      <c r="Z205" s="122"/>
      <c r="AA205" s="122">
        <f t="shared" si="1818"/>
        <v>0.60469943811231064</v>
      </c>
      <c r="AB205" s="122"/>
      <c r="AC205" s="122">
        <f t="shared" si="1819"/>
        <v>0.60469943811231064</v>
      </c>
      <c r="AD205" s="122"/>
      <c r="AE205" s="131">
        <f>DB204</f>
        <v>-0.47055859704850134</v>
      </c>
      <c r="AF205" s="131"/>
      <c r="AG205" s="131">
        <f>DD204</f>
        <v>0.68710889672584285</v>
      </c>
      <c r="AH205" s="131"/>
      <c r="AI205" s="131">
        <f>DF204</f>
        <v>-0.36865686342225068</v>
      </c>
      <c r="AJ205" s="131"/>
      <c r="AK205" s="131">
        <f>DH204</f>
        <v>0.78648269075539345</v>
      </c>
      <c r="AL205" s="131"/>
      <c r="AM205" s="131">
        <f>DJ204</f>
        <v>-0.86478093180036364</v>
      </c>
      <c r="AN205" s="131"/>
      <c r="AO205" s="122">
        <f t="shared" si="1820"/>
        <v>-1.374318924615793</v>
      </c>
      <c r="AP205" s="122"/>
      <c r="AQ205" s="122">
        <f t="shared" si="1821"/>
        <v>0.20192295532844975</v>
      </c>
      <c r="AR205" s="122"/>
      <c r="AS205" s="131">
        <f>DL204</f>
        <v>0.99824192870404782</v>
      </c>
      <c r="AT205" s="131"/>
      <c r="AU205" s="122">
        <f>U205*AG205+AC205*AK205+AS205</f>
        <v>1.8923370613756043</v>
      </c>
      <c r="AV205" s="122"/>
      <c r="AW205" s="122">
        <f t="shared" si="1822"/>
        <v>0.86902177123218205</v>
      </c>
      <c r="AX205" s="122"/>
      <c r="AY205" s="122">
        <f t="shared" si="1823"/>
        <v>0.20192295532844975</v>
      </c>
      <c r="AZ205" s="122"/>
      <c r="BA205" s="122">
        <f>AW205</f>
        <v>0.86902177123218205</v>
      </c>
      <c r="BB205" s="122"/>
      <c r="BC205" s="120">
        <f>BC204</f>
        <v>0.01</v>
      </c>
      <c r="BD205" s="120"/>
      <c r="BE205" s="120">
        <f>BE204</f>
        <v>0.99</v>
      </c>
      <c r="BF205" s="120"/>
      <c r="BG205" s="136">
        <f>(1/2)*(AY205-BC205)^2</f>
        <v>1.841721039100306E-2</v>
      </c>
      <c r="BH205" s="137"/>
      <c r="BI205" s="136">
        <f t="shared" si="1824"/>
        <v>7.317865917899246E-3</v>
      </c>
      <c r="BJ205" s="137"/>
      <c r="BK205" s="136">
        <f t="shared" si="1825"/>
        <v>2.5735076308902306E-2</v>
      </c>
      <c r="BL205" s="137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5"/>
      <c r="CA205" s="15"/>
      <c r="CB205" s="15"/>
      <c r="CC205" s="15"/>
      <c r="CD205" s="15"/>
      <c r="CE205" s="15"/>
      <c r="CF205" s="15"/>
      <c r="CG205" s="15"/>
      <c r="CH205" s="15"/>
      <c r="CI205" s="15"/>
      <c r="CJ205" s="15"/>
      <c r="CK205" s="15"/>
      <c r="CL205" s="15"/>
      <c r="CM205" s="47"/>
      <c r="CN205" s="47"/>
      <c r="CO205" s="47"/>
      <c r="CP205" s="15"/>
      <c r="CQ205" s="15"/>
      <c r="CR205" s="15"/>
      <c r="CS205" s="15"/>
      <c r="CT205" s="15"/>
      <c r="CU205" s="15"/>
      <c r="CV205" s="15"/>
      <c r="CW205" s="15"/>
      <c r="CX205" s="15"/>
      <c r="CY205" s="15"/>
      <c r="CZ205" s="15"/>
      <c r="DA205" s="15"/>
      <c r="DB205" s="15"/>
      <c r="DC205" s="15"/>
      <c r="DD205" s="15"/>
      <c r="DE205" s="15"/>
      <c r="DF205" s="15"/>
      <c r="DG205" s="15"/>
      <c r="DH205" s="15"/>
      <c r="DI205" s="15"/>
      <c r="DJ205" s="15"/>
      <c r="DK205" s="15"/>
      <c r="DL205" s="15"/>
      <c r="DM205" s="15"/>
    </row>
    <row r="206" spans="1:117" s="13" customFormat="1" x14ac:dyDescent="0.35">
      <c r="A206" s="93"/>
      <c r="B206" s="14" t="s">
        <v>217</v>
      </c>
      <c r="BG206" s="143" t="str">
        <f>IF(BG205&lt;BG202,"OUI, ça a baissé","NON, ça n'a pas baissé")</f>
        <v>OUI, ça a baissé</v>
      </c>
      <c r="BH206" s="143"/>
      <c r="BI206" s="143" t="str">
        <f>IF(BI205&lt;BI202,"OUI, ça a baissé","NON, ça n'a pas baissé")</f>
        <v>OUI, ça a baissé</v>
      </c>
      <c r="BJ206" s="143"/>
      <c r="BK206" s="143" t="str">
        <f>IF(BK205&lt;BK202,"OUI, ça a baissé","NON, ça n'a pas baissé")</f>
        <v>OUI, ça a baissé</v>
      </c>
      <c r="BL206" s="143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5"/>
      <c r="CA206" s="15"/>
      <c r="CB206" s="15"/>
      <c r="CC206" s="15"/>
      <c r="CD206" s="15"/>
      <c r="CE206" s="15"/>
      <c r="CF206" s="15"/>
      <c r="CG206" s="15"/>
      <c r="CH206" s="15"/>
      <c r="CI206" s="15"/>
      <c r="CJ206" s="15"/>
      <c r="CK206" s="15"/>
      <c r="CL206" s="15"/>
      <c r="CM206" s="47"/>
      <c r="CN206" s="47"/>
      <c r="CO206" s="47"/>
      <c r="CP206" s="15"/>
      <c r="CQ206" s="15"/>
      <c r="CR206" s="15"/>
      <c r="CS206" s="15"/>
      <c r="CT206" s="15"/>
      <c r="CU206" s="15"/>
      <c r="CV206" s="15"/>
      <c r="CW206" s="15"/>
      <c r="CX206" s="15"/>
      <c r="CY206" s="15"/>
      <c r="CZ206" s="15"/>
      <c r="DA206" s="15"/>
      <c r="DB206" s="15"/>
      <c r="DC206" s="15"/>
      <c r="DD206" s="15"/>
      <c r="DE206" s="15"/>
      <c r="DF206" s="15"/>
      <c r="DG206" s="15"/>
      <c r="DH206" s="15"/>
      <c r="DI206" s="15"/>
      <c r="DJ206" s="15"/>
      <c r="DK206" s="15"/>
      <c r="DL206" s="15"/>
      <c r="DM206" s="15"/>
    </row>
    <row r="207" spans="1:117" s="13" customFormat="1" ht="15" thickBot="1" x14ac:dyDescent="0.4"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5"/>
      <c r="BJ207" s="15"/>
      <c r="BK207" s="15"/>
      <c r="BL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5"/>
      <c r="CA207" s="15"/>
      <c r="CB207" s="15"/>
      <c r="CC207" s="15"/>
      <c r="CD207" s="15"/>
      <c r="CE207" s="15"/>
      <c r="CF207" s="15"/>
      <c r="CG207" s="15"/>
      <c r="CH207" s="15"/>
      <c r="CI207" s="15"/>
      <c r="CJ207" s="15"/>
      <c r="CK207" s="15"/>
      <c r="CL207" s="15"/>
      <c r="CM207" s="47"/>
      <c r="CN207" s="47"/>
      <c r="CO207" s="47"/>
      <c r="CP207" s="15"/>
      <c r="CQ207" s="15"/>
      <c r="CR207" s="15"/>
      <c r="CS207" s="15"/>
      <c r="CT207" s="15"/>
      <c r="CU207" s="15"/>
      <c r="CV207" s="15"/>
      <c r="CW207" s="15"/>
      <c r="CX207" s="15"/>
      <c r="CY207" s="15"/>
      <c r="CZ207" s="15"/>
      <c r="DA207" s="15"/>
      <c r="DB207" s="15"/>
      <c r="DC207" s="15"/>
      <c r="DD207" s="15"/>
      <c r="DE207" s="15"/>
      <c r="DF207" s="15"/>
      <c r="DG207" s="15"/>
      <c r="DH207" s="15"/>
      <c r="DI207" s="15"/>
      <c r="DJ207" s="15"/>
      <c r="DK207" s="15"/>
      <c r="DL207" s="15"/>
      <c r="DM207" s="15"/>
    </row>
    <row r="208" spans="1:117" s="13" customFormat="1" ht="15" thickBot="1" x14ac:dyDescent="0.4">
      <c r="A208" s="93" t="s">
        <v>132</v>
      </c>
      <c r="B208" s="14" t="s">
        <v>213</v>
      </c>
      <c r="C208" s="120">
        <f>C205</f>
        <v>0.05</v>
      </c>
      <c r="D208" s="120"/>
      <c r="E208" s="120">
        <f>E205</f>
        <v>0.1</v>
      </c>
      <c r="F208" s="120"/>
      <c r="G208" s="121">
        <f>G205</f>
        <v>0.15301128393394259</v>
      </c>
      <c r="H208" s="121"/>
      <c r="I208" s="121">
        <f>I205</f>
        <v>0.20173259982002195</v>
      </c>
      <c r="J208" s="121"/>
      <c r="K208" s="121">
        <f>K205</f>
        <v>0.25602256786788508</v>
      </c>
      <c r="L208" s="121"/>
      <c r="M208" s="121">
        <f>M205</f>
        <v>0.30346519964004387</v>
      </c>
      <c r="N208" s="121"/>
      <c r="O208" s="121">
        <f>O205</f>
        <v>0.41022567867885223</v>
      </c>
      <c r="P208" s="121"/>
      <c r="Q208" s="122">
        <f>C208*G208+E208*K208+O208</f>
        <v>0.44347849966233788</v>
      </c>
      <c r="R208" s="122"/>
      <c r="S208" s="122">
        <f t="shared" ref="S208" si="1847">1/(1+EXP(-Q208))</f>
        <v>0.60908757473663966</v>
      </c>
      <c r="T208" s="122"/>
      <c r="U208" s="122">
        <f t="shared" ref="U208" si="1848">S208</f>
        <v>0.60908757473663966</v>
      </c>
      <c r="V208" s="122"/>
      <c r="W208" s="121">
        <f>W205</f>
        <v>0.38465199640043796</v>
      </c>
      <c r="X208" s="121"/>
      <c r="Y208" s="122">
        <f t="shared" ref="Y208" si="1849">C208*I208+E208*M208+W208</f>
        <v>0.42508514635544342</v>
      </c>
      <c r="Z208" s="122"/>
      <c r="AA208" s="122">
        <f t="shared" ref="AA208" si="1850">1/(1+EXP(-Y208))</f>
        <v>0.60469943811231064</v>
      </c>
      <c r="AB208" s="122"/>
      <c r="AC208" s="122">
        <f t="shared" ref="AC208" si="1851">AA208</f>
        <v>0.60469943811231064</v>
      </c>
      <c r="AD208" s="122"/>
      <c r="AE208" s="121">
        <f>AE205</f>
        <v>-0.47055859704850134</v>
      </c>
      <c r="AF208" s="121"/>
      <c r="AG208" s="121">
        <f>AG205</f>
        <v>0.68710889672584285</v>
      </c>
      <c r="AH208" s="121"/>
      <c r="AI208" s="121">
        <f>AI205</f>
        <v>-0.36865686342225068</v>
      </c>
      <c r="AJ208" s="121"/>
      <c r="AK208" s="121">
        <f>AK205</f>
        <v>0.78648269075539345</v>
      </c>
      <c r="AL208" s="121"/>
      <c r="AM208" s="121">
        <f>AM205</f>
        <v>-0.86478093180036364</v>
      </c>
      <c r="AN208" s="121"/>
      <c r="AO208" s="122">
        <f t="shared" ref="AO208" si="1852">U208*AE208+AC208*AI208+AM208</f>
        <v>-1.374318924615793</v>
      </c>
      <c r="AP208" s="122"/>
      <c r="AQ208" s="122">
        <f t="shared" ref="AQ208" si="1853">1/(1+EXP(-AO208))</f>
        <v>0.20192295532844975</v>
      </c>
      <c r="AR208" s="122"/>
      <c r="AS208" s="121">
        <f>AS205</f>
        <v>0.99824192870404782</v>
      </c>
      <c r="AT208" s="121"/>
      <c r="AU208" s="122">
        <f>U208*AG208+AC208*AK208+AS208</f>
        <v>1.8923370613756043</v>
      </c>
      <c r="AV208" s="122"/>
      <c r="AW208" s="122">
        <f t="shared" ref="AW208" si="1854">1/(1+EXP(-AU208))</f>
        <v>0.86902177123218205</v>
      </c>
      <c r="AX208" s="122"/>
      <c r="AY208" s="122">
        <f t="shared" ref="AY208" si="1855">AQ208</f>
        <v>0.20192295532844975</v>
      </c>
      <c r="AZ208" s="122"/>
      <c r="BA208" s="122">
        <f t="shared" ref="BA208" si="1856">AW208</f>
        <v>0.86902177123218205</v>
      </c>
      <c r="BB208" s="122"/>
      <c r="BC208" s="120">
        <f>BC205</f>
        <v>0.01</v>
      </c>
      <c r="BD208" s="120"/>
      <c r="BE208" s="120">
        <f>BE205</f>
        <v>0.99</v>
      </c>
      <c r="BF208" s="120"/>
      <c r="BG208" s="136">
        <f>(1/2)*(AY208-BC208)^2</f>
        <v>1.841721039100306E-2</v>
      </c>
      <c r="BH208" s="137"/>
      <c r="BI208" s="136">
        <f t="shared" ref="BI208" si="1857">(1/2)*(BA208-BE208)^2</f>
        <v>7.317865917899246E-3</v>
      </c>
      <c r="BJ208" s="137"/>
      <c r="BK208" s="136">
        <f t="shared" ref="BK208" si="1858">BG208+BI208</f>
        <v>2.5735076308902306E-2</v>
      </c>
      <c r="BL208" s="137"/>
      <c r="BN208" s="131">
        <f t="shared" ref="BN208" si="1859" xml:space="preserve"> ( ((AY208 - BC208)*(AY208)*(1-AY208)*AE208) + ((BA208 - BE208)*(BA208)*(1-BA208)*AG208) ) * ( ((U208)*(1-U208)) ) * ( C208 )</f>
        <v>-2.8590059788883231E-4</v>
      </c>
      <c r="BO208" s="131"/>
      <c r="BP208" s="131">
        <f t="shared" ref="BP208" si="1860" xml:space="preserve"> ( ((AY208 - BC208)*(AY208)*(1-AY208)*AI208) + ((BA208 - BE208)*(BA208)*(1-BA208)*AK208) ) * ( ((AC208)*(1-AC208)) ) * ( C208 )</f>
        <v>-2.6571358643318516E-4</v>
      </c>
      <c r="BQ208" s="131"/>
      <c r="BR208" s="131">
        <f t="shared" ref="BR208" si="1861" xml:space="preserve"> ( ((AY208 - BC208)*(AY208)*(1-AY208)*AE208) + ((BA208 - BE208)*(BA208)*(1-BA208)*AG208) ) * ( ((U208)*(1-U208)) ) * ( E208 )</f>
        <v>-5.7180119577766462E-4</v>
      </c>
      <c r="BS208" s="131"/>
      <c r="BT208" s="131">
        <f t="shared" ref="BT208" si="1862" xml:space="preserve"> ( ((AY208 - BC208)*(AY208)*(1-AY208)*AI208) + ((BA208 - BE208)*(BA208)*(1-BA208)*AK208) ) * ( ((AC208)*(1-AC208)) ) * ( E208 )</f>
        <v>-5.3142717286637031E-4</v>
      </c>
      <c r="BU208" s="131"/>
      <c r="BV208" s="131">
        <f t="shared" ref="BV208" si="1863" xml:space="preserve"> ( ((AY208 - BC208)*(AY208)*(1-AY208)*AE208) + ((BA208 - BE208)*(BA208)*(1-BA208)*AG208) ) * ( ((S208)*(1-S208)) )</f>
        <v>-5.7180119577766456E-3</v>
      </c>
      <c r="BW208" s="131"/>
      <c r="BX208" s="131">
        <f t="shared" ref="BX208" si="1864" xml:space="preserve"> ( ((AY208 - BC208)*(AY208)*(1-AY208)*AI208) + ((BA208 - BE208)*(BA208)*(1-BA208)*AK208) ) * ( ((AC208)*(1-AC208)) )</f>
        <v>-5.3142717286637029E-3</v>
      </c>
      <c r="BY208" s="131"/>
      <c r="BZ208" s="131">
        <f xml:space="preserve"> (AY208 - BC208) * (AY208 * (1 - AY208)) * U208</f>
        <v>1.8838103372835882E-2</v>
      </c>
      <c r="CA208" s="131"/>
      <c r="CB208" s="131">
        <f t="shared" ref="CB208" si="1865" xml:space="preserve"> (BA208 - BE208) * (BA208 * (1 - BA208)) * U208</f>
        <v>-8.3871948331443215E-3</v>
      </c>
      <c r="CC208" s="131"/>
      <c r="CD208" s="131">
        <f t="shared" ref="CD208" si="1866" xml:space="preserve"> (AY208 - BC208) * (AY208 * (1 - AY208)) * AC208</f>
        <v>1.8702385333637692E-2</v>
      </c>
      <c r="CE208" s="131"/>
      <c r="CF208" s="131">
        <f t="shared" ref="CF208" si="1867" xml:space="preserve"> (BA208 - BE208) * (BA208 * (1 - BA208)) * AC208</f>
        <v>-8.3267697672765473E-3</v>
      </c>
      <c r="CG208" s="131"/>
      <c r="CH208" s="131">
        <f xml:space="preserve"> (AY208 - BC208) * (AY208 * (1 - AY208))</f>
        <v>3.0928398729823368E-2</v>
      </c>
      <c r="CI208" s="131"/>
      <c r="CJ208" s="131">
        <f xml:space="preserve"> (BA208 - BE208) * (BA208 * (1 - BA208))</f>
        <v>-1.3770096749668254E-2</v>
      </c>
      <c r="CK208" s="131"/>
      <c r="CL208" s="15"/>
      <c r="CM208" s="47"/>
      <c r="CN208" s="47"/>
      <c r="CO208" s="47"/>
      <c r="CP208" s="15"/>
      <c r="CQ208" s="15"/>
      <c r="CR208" s="15"/>
      <c r="CS208" s="15"/>
      <c r="CT208" s="15"/>
      <c r="CU208" s="15"/>
      <c r="CV208" s="15"/>
      <c r="CW208" s="15"/>
      <c r="CX208" s="15"/>
      <c r="CY208" s="15"/>
      <c r="CZ208" s="15"/>
      <c r="DA208" s="15"/>
      <c r="DB208" s="15"/>
      <c r="DC208" s="15"/>
      <c r="DD208" s="15"/>
      <c r="DE208" s="15"/>
      <c r="DF208" s="15"/>
      <c r="DG208" s="15"/>
      <c r="DH208" s="15"/>
      <c r="DI208" s="15"/>
      <c r="DJ208" s="15"/>
      <c r="DK208" s="15"/>
      <c r="DL208" s="15"/>
      <c r="DM208" s="15"/>
    </row>
    <row r="209" spans="1:117" s="13" customFormat="1" x14ac:dyDescent="0.35">
      <c r="A209" s="93"/>
      <c r="B209" s="14" t="s">
        <v>215</v>
      </c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5"/>
      <c r="BJ209" s="15"/>
      <c r="BK209" s="15"/>
      <c r="BL209" s="15"/>
      <c r="BN209" s="132" t="str">
        <f>IF(BN208&lt;0.000001,"PROCHE DE 0","PAS PROCHE DE 0")</f>
        <v>PROCHE DE 0</v>
      </c>
      <c r="BO209" s="132"/>
      <c r="BP209" s="132" t="str">
        <f>IF(BP208&lt;0.000001,"PROCHE DE 0","PAS PROCHE DE 0")</f>
        <v>PROCHE DE 0</v>
      </c>
      <c r="BQ209" s="132"/>
      <c r="BR209" s="132" t="str">
        <f>IF(BR208&lt;0.000001,"PROCHE DE 0","PAS PROCHE DE 0")</f>
        <v>PROCHE DE 0</v>
      </c>
      <c r="BS209" s="132"/>
      <c r="BT209" s="132" t="str">
        <f>IF(BT208&lt;0.000001,"PROCHE DE 0","PAS PROCHE DE 0")</f>
        <v>PROCHE DE 0</v>
      </c>
      <c r="BU209" s="132"/>
      <c r="BV209" s="132" t="str">
        <f>IF(BV208&lt;0.000001,"PROCHE DE 0","PAS PROCHE DE 0")</f>
        <v>PROCHE DE 0</v>
      </c>
      <c r="BW209" s="132"/>
      <c r="BX209" s="132" t="str">
        <f>IF(BX208&lt;0.000001,"PROCHE DE 0","PAS PROCHE DE 0")</f>
        <v>PROCHE DE 0</v>
      </c>
      <c r="BY209" s="132"/>
      <c r="BZ209" s="132" t="str">
        <f>IF(BZ208&lt;0.000001,"PROCHE DE 0","PAS PROCHE DE 0")</f>
        <v>PAS PROCHE DE 0</v>
      </c>
      <c r="CA209" s="132"/>
      <c r="CB209" s="132" t="str">
        <f>IF(CB208&lt;0.000001,"PROCHE DE 0","PAS PROCHE DE 0")</f>
        <v>PROCHE DE 0</v>
      </c>
      <c r="CC209" s="132"/>
      <c r="CD209" s="132" t="str">
        <f>IF(CD208&lt;0.000001,"PROCHE DE 0","PAS PROCHE DE 0")</f>
        <v>PAS PROCHE DE 0</v>
      </c>
      <c r="CE209" s="132"/>
      <c r="CF209" s="132" t="str">
        <f>IF(CF208&lt;0.000001,"PROCHE DE 0","PAS PROCHE DE 0")</f>
        <v>PROCHE DE 0</v>
      </c>
      <c r="CG209" s="132"/>
      <c r="CH209" s="132" t="str">
        <f>IF(CH208&lt;0.000001,"PROCHE DE 0","PAS PROCHE DE 0")</f>
        <v>PAS PROCHE DE 0</v>
      </c>
      <c r="CI209" s="132"/>
      <c r="CJ209" s="132" t="str">
        <f>IF(CJ208&lt;0.000001,"PROCHE DE 0","PAS PROCHE DE 0")</f>
        <v>PROCHE DE 0</v>
      </c>
      <c r="CK209" s="132"/>
      <c r="CL209" s="15"/>
      <c r="CM209" s="47"/>
      <c r="CN209" s="47"/>
      <c r="CO209" s="47"/>
      <c r="CP209" s="15"/>
      <c r="CQ209" s="15"/>
      <c r="CR209" s="15"/>
      <c r="CS209" s="15"/>
      <c r="CT209" s="15"/>
      <c r="CU209" s="15"/>
      <c r="CV209" s="15"/>
      <c r="CW209" s="15"/>
      <c r="CX209" s="15"/>
      <c r="CY209" s="15"/>
      <c r="CZ209" s="15"/>
      <c r="DA209" s="15"/>
      <c r="DB209" s="15"/>
      <c r="DC209" s="15"/>
      <c r="DD209" s="15"/>
      <c r="DE209" s="15"/>
      <c r="DF209" s="15"/>
      <c r="DG209" s="15"/>
      <c r="DH209" s="15"/>
      <c r="DI209" s="15"/>
      <c r="DJ209" s="15"/>
      <c r="DK209" s="15"/>
      <c r="DL209" s="15"/>
      <c r="DM209" s="15"/>
    </row>
    <row r="210" spans="1:117" s="13" customFormat="1" ht="15" thickBot="1" x14ac:dyDescent="0.4">
      <c r="A210" s="93"/>
      <c r="B210" s="14" t="s">
        <v>214</v>
      </c>
      <c r="C210" s="120">
        <f>C208</f>
        <v>0.05</v>
      </c>
      <c r="D210" s="120"/>
      <c r="E210" s="120">
        <f>E208</f>
        <v>0.1</v>
      </c>
      <c r="F210" s="120"/>
      <c r="G210" s="121">
        <f>G208</f>
        <v>0.15301128393394259</v>
      </c>
      <c r="H210" s="121"/>
      <c r="I210" s="121">
        <f>I208</f>
        <v>0.20173259982002195</v>
      </c>
      <c r="J210" s="121"/>
      <c r="K210" s="121">
        <f>K208</f>
        <v>0.25602256786788508</v>
      </c>
      <c r="L210" s="121"/>
      <c r="M210" s="121">
        <f>M208</f>
        <v>0.30346519964004387</v>
      </c>
      <c r="N210" s="121"/>
      <c r="O210" s="121">
        <f>O208</f>
        <v>0.41022567867885223</v>
      </c>
      <c r="P210" s="121"/>
      <c r="Q210" s="122">
        <f>C210*G210+E210*K210+O210</f>
        <v>0.44347849966233788</v>
      </c>
      <c r="R210" s="122"/>
      <c r="S210" s="122">
        <f t="shared" ref="S210:S211" si="1868">1/(1+EXP(-Q210))</f>
        <v>0.60908757473663966</v>
      </c>
      <c r="T210" s="122"/>
      <c r="U210" s="122">
        <f t="shared" ref="U210:U211" si="1869">S210</f>
        <v>0.60908757473663966</v>
      </c>
      <c r="V210" s="122"/>
      <c r="W210" s="121">
        <f>W208</f>
        <v>0.38465199640043796</v>
      </c>
      <c r="X210" s="121"/>
      <c r="Y210" s="122">
        <f t="shared" ref="Y210:Y211" si="1870">C210*I210+E210*M210+W210</f>
        <v>0.42508514635544342</v>
      </c>
      <c r="Z210" s="122"/>
      <c r="AA210" s="122">
        <f t="shared" ref="AA210:AA211" si="1871">1/(1+EXP(-Y210))</f>
        <v>0.60469943811231064</v>
      </c>
      <c r="AB210" s="122"/>
      <c r="AC210" s="122">
        <f t="shared" ref="AC210:AC211" si="1872">AA210</f>
        <v>0.60469943811231064</v>
      </c>
      <c r="AD210" s="122"/>
      <c r="AE210" s="121">
        <f>AE208</f>
        <v>-0.47055859704850134</v>
      </c>
      <c r="AF210" s="121"/>
      <c r="AG210" s="121">
        <f>AG208</f>
        <v>0.68710889672584285</v>
      </c>
      <c r="AH210" s="121"/>
      <c r="AI210" s="121">
        <f>AI208</f>
        <v>-0.36865686342225068</v>
      </c>
      <c r="AJ210" s="121"/>
      <c r="AK210" s="121">
        <f>AK208</f>
        <v>0.78648269075539345</v>
      </c>
      <c r="AL210" s="121"/>
      <c r="AM210" s="121">
        <f>AM208</f>
        <v>-0.86478093180036364</v>
      </c>
      <c r="AN210" s="121"/>
      <c r="AO210" s="122">
        <f t="shared" ref="AO210:AO211" si="1873">U210*AE210+AC210*AI210+AM210</f>
        <v>-1.374318924615793</v>
      </c>
      <c r="AP210" s="122"/>
      <c r="AQ210" s="122">
        <f t="shared" ref="AQ210:AQ211" si="1874">1/(1+EXP(-AO210))</f>
        <v>0.20192295532844975</v>
      </c>
      <c r="AR210" s="122"/>
      <c r="AS210" s="121">
        <f>AS208</f>
        <v>0.99824192870404782</v>
      </c>
      <c r="AT210" s="121"/>
      <c r="AU210" s="122">
        <f>U210*AG210+AC210*AK210+AS210</f>
        <v>1.8923370613756043</v>
      </c>
      <c r="AV210" s="122"/>
      <c r="AW210" s="122">
        <f t="shared" ref="AW210:AW211" si="1875">1/(1+EXP(-AU210))</f>
        <v>0.86902177123218205</v>
      </c>
      <c r="AX210" s="122"/>
      <c r="AY210" s="122">
        <f t="shared" ref="AY210:AY211" si="1876">AQ210</f>
        <v>0.20192295532844975</v>
      </c>
      <c r="AZ210" s="122"/>
      <c r="BA210" s="122">
        <f>AW210</f>
        <v>0.86902177123218205</v>
      </c>
      <c r="BB210" s="122"/>
      <c r="BC210" s="120">
        <f>BC208</f>
        <v>0.01</v>
      </c>
      <c r="BD210" s="120"/>
      <c r="BE210" s="120">
        <f>BE208</f>
        <v>0.99</v>
      </c>
      <c r="BF210" s="120"/>
      <c r="BG210" s="122">
        <f>(1/2)*(AY210-BC210)^2</f>
        <v>1.841721039100306E-2</v>
      </c>
      <c r="BH210" s="122"/>
      <c r="BI210" s="122">
        <f t="shared" ref="BI210:BI211" si="1877">(1/2)*(BA210-BE210)^2</f>
        <v>7.317865917899246E-3</v>
      </c>
      <c r="BJ210" s="122"/>
      <c r="BK210" s="122">
        <f t="shared" ref="BK210:BK211" si="1878">BG210+BI210</f>
        <v>2.5735076308902306E-2</v>
      </c>
      <c r="BL210" s="122"/>
      <c r="BN210" s="142">
        <f t="shared" ref="BN210" si="1879" xml:space="preserve"> ( ((AY210 - BC210)*(AY210)*(1-AY210)*AE210) + ((BA210 - BE210)*(BA210)*(1-BA210)*AG210) ) * ( ((U210)*(1-U210)) ) * ( C210 )</f>
        <v>-2.8590059788883231E-4</v>
      </c>
      <c r="BO210" s="142"/>
      <c r="BP210" s="142">
        <f t="shared" ref="BP210" si="1880" xml:space="preserve"> ( ((AY210 - BC210)*(AY210)*(1-AY210)*AI210) + ((BA210 - BE210)*(BA210)*(1-BA210)*AK210) ) * ( ((AC210)*(1-AC210)) ) * ( C210 )</f>
        <v>-2.6571358643318516E-4</v>
      </c>
      <c r="BQ210" s="142"/>
      <c r="BR210" s="142">
        <f t="shared" ref="BR210" si="1881" xml:space="preserve"> ( ((AY210 - BC210)*(AY210)*(1-AY210)*AE210) + ((BA210 - BE210)*(BA210)*(1-BA210)*AG210) ) * ( ((U210)*(1-U210)) ) * ( E210 )</f>
        <v>-5.7180119577766462E-4</v>
      </c>
      <c r="BS210" s="142"/>
      <c r="BT210" s="142">
        <f t="shared" ref="BT210" si="1882" xml:space="preserve"> ( ((AY210 - BC210)*(AY210)*(1-AY210)*AI210) + ((BA210 - BE210)*(BA210)*(1-BA210)*AK210) ) * ( ((AC210)*(1-AC210)) ) * ( E210 )</f>
        <v>-5.3142717286637031E-4</v>
      </c>
      <c r="BU210" s="142"/>
      <c r="BV210" s="142">
        <f t="shared" ref="BV210" si="1883" xml:space="preserve"> ( ((AY210 - BC210)*(AY210)*(1-AY210)*AE210) + ((BA210 - BE210)*(BA210)*(1-BA210)*AG210) ) * ( ((S210)*(1-S210)) )</f>
        <v>-5.7180119577766456E-3</v>
      </c>
      <c r="BW210" s="142"/>
      <c r="BX210" s="142">
        <f t="shared" ref="BX210" si="1884" xml:space="preserve"> ( ((AY210 - BC210)*(AY210)*(1-AY210)*AI210) + ((BA210 - BE210)*(BA210)*(1-BA210)*AK210) ) * ( ((AC210)*(1-AC210)) )</f>
        <v>-5.3142717286637029E-3</v>
      </c>
      <c r="BY210" s="142"/>
      <c r="BZ210" s="142">
        <f xml:space="preserve"> (AY210 - BC210) * (AY210 * (1 - AY210)) * U210</f>
        <v>1.8838103372835882E-2</v>
      </c>
      <c r="CA210" s="142"/>
      <c r="CB210" s="142">
        <f t="shared" ref="CB210" si="1885" xml:space="preserve"> (BA210 - BE210) * (BA210 * (1 - BA210)) * U210</f>
        <v>-8.3871948331443215E-3</v>
      </c>
      <c r="CC210" s="142"/>
      <c r="CD210" s="142">
        <f t="shared" ref="CD210" si="1886" xml:space="preserve"> (AY210 - BC210) * (AY210 * (1 - AY210)) * AC210</f>
        <v>1.8702385333637692E-2</v>
      </c>
      <c r="CE210" s="142"/>
      <c r="CF210" s="142">
        <f t="shared" ref="CF210" si="1887" xml:space="preserve"> (BA210 - BE210) * (BA210 * (1 - BA210)) * AC210</f>
        <v>-8.3267697672765473E-3</v>
      </c>
      <c r="CG210" s="142"/>
      <c r="CH210" s="142">
        <f xml:space="preserve"> (AY210 - BC210) * (AY210 * (1 - AY210))</f>
        <v>3.0928398729823368E-2</v>
      </c>
      <c r="CI210" s="142"/>
      <c r="CJ210" s="142">
        <f xml:space="preserve"> (BA210 - BE210) * (BA210 * (1 - BA210))</f>
        <v>-1.3770096749668254E-2</v>
      </c>
      <c r="CK210" s="142"/>
      <c r="CL210" s="15"/>
      <c r="CM210" s="104">
        <f>CM204</f>
        <v>0.5</v>
      </c>
      <c r="CN210" s="104"/>
      <c r="CO210" s="47"/>
      <c r="CP210" s="131">
        <f t="shared" ref="CP210" si="1888">G210-CM210*BN210</f>
        <v>0.15315423423288702</v>
      </c>
      <c r="CQ210" s="131"/>
      <c r="CR210" s="131">
        <f t="shared" ref="CR210" si="1889">I210-CM210*BP210</f>
        <v>0.20186545661323854</v>
      </c>
      <c r="CS210" s="131"/>
      <c r="CT210" s="131">
        <f t="shared" ref="CT210" si="1890">K210-CM210*BR210</f>
        <v>0.25630846846577393</v>
      </c>
      <c r="CU210" s="131"/>
      <c r="CV210" s="131">
        <f t="shared" ref="CV210" si="1891">M210-CM210*BT210</f>
        <v>0.30373091322647705</v>
      </c>
      <c r="CW210" s="131"/>
      <c r="CX210" s="131">
        <f t="shared" ref="CX210" si="1892">O210-CM210*BV210</f>
        <v>0.41308468465774056</v>
      </c>
      <c r="CY210" s="131"/>
      <c r="CZ210" s="131">
        <f t="shared" ref="CZ210" si="1893">W210-CM210*BX210</f>
        <v>0.38730913226476982</v>
      </c>
      <c r="DA210" s="131"/>
      <c r="DB210" s="131">
        <f t="shared" ref="DB210" si="1894">AE210-CM210*BZ210</f>
        <v>-0.47997764873491927</v>
      </c>
      <c r="DC210" s="131"/>
      <c r="DD210" s="131">
        <f t="shared" ref="DD210" si="1895">AG210-CM210*CB210</f>
        <v>0.69130249414241507</v>
      </c>
      <c r="DE210" s="131"/>
      <c r="DF210" s="131">
        <f t="shared" ref="DF210" si="1896">AI210-CM210*CD210</f>
        <v>-0.37800805608906951</v>
      </c>
      <c r="DG210" s="131"/>
      <c r="DH210" s="131">
        <f t="shared" ref="DH210" si="1897">AK210-CM210*CF210</f>
        <v>0.79064607563903178</v>
      </c>
      <c r="DI210" s="131"/>
      <c r="DJ210" s="131">
        <f t="shared" ref="DJ210" si="1898">AM210-CM210*CH210</f>
        <v>-0.88024513116527536</v>
      </c>
      <c r="DK210" s="131"/>
      <c r="DL210" s="131">
        <f t="shared" ref="DL210" si="1899">AS210-CM210*CJ210</f>
        <v>1.005126977078882</v>
      </c>
      <c r="DM210" s="131"/>
    </row>
    <row r="211" spans="1:117" s="13" customFormat="1" ht="15" thickBot="1" x14ac:dyDescent="0.4">
      <c r="A211" s="93"/>
      <c r="B211" s="14" t="s">
        <v>216</v>
      </c>
      <c r="C211" s="120">
        <f>C210</f>
        <v>0.05</v>
      </c>
      <c r="D211" s="120"/>
      <c r="E211" s="120">
        <f>E210</f>
        <v>0.1</v>
      </c>
      <c r="F211" s="120"/>
      <c r="G211" s="131">
        <f>CP210</f>
        <v>0.15315423423288702</v>
      </c>
      <c r="H211" s="131"/>
      <c r="I211" s="131">
        <f>CR210</f>
        <v>0.20186545661323854</v>
      </c>
      <c r="J211" s="131"/>
      <c r="K211" s="131">
        <f>CT210</f>
        <v>0.25630846846577393</v>
      </c>
      <c r="L211" s="131"/>
      <c r="M211" s="131">
        <f>CV210</f>
        <v>0.30373091322647705</v>
      </c>
      <c r="N211" s="131"/>
      <c r="O211" s="131">
        <f>CX210</f>
        <v>0.41308468465774056</v>
      </c>
      <c r="P211" s="131"/>
      <c r="Q211" s="122">
        <f>C211*G211+E211*K211+O211</f>
        <v>0.44637324321596228</v>
      </c>
      <c r="R211" s="122"/>
      <c r="S211" s="122">
        <f t="shared" si="1868"/>
        <v>0.60977659483000235</v>
      </c>
      <c r="T211" s="122"/>
      <c r="U211" s="122">
        <f t="shared" si="1869"/>
        <v>0.60977659483000235</v>
      </c>
      <c r="V211" s="122"/>
      <c r="W211" s="131">
        <f>CZ210</f>
        <v>0.38730913226476982</v>
      </c>
      <c r="X211" s="131"/>
      <c r="Y211" s="122">
        <f t="shared" si="1870"/>
        <v>0.42777549641807944</v>
      </c>
      <c r="Z211" s="122"/>
      <c r="AA211" s="122">
        <f t="shared" si="1871"/>
        <v>0.605342352602254</v>
      </c>
      <c r="AB211" s="122"/>
      <c r="AC211" s="122">
        <f t="shared" si="1872"/>
        <v>0.605342352602254</v>
      </c>
      <c r="AD211" s="122"/>
      <c r="AE211" s="131">
        <f>DB210</f>
        <v>-0.47997764873491927</v>
      </c>
      <c r="AF211" s="131"/>
      <c r="AG211" s="131">
        <f>DD210</f>
        <v>0.69130249414241507</v>
      </c>
      <c r="AH211" s="131"/>
      <c r="AI211" s="131">
        <f>DF210</f>
        <v>-0.37800805608906951</v>
      </c>
      <c r="AJ211" s="131"/>
      <c r="AK211" s="131">
        <f>DH210</f>
        <v>0.79064607563903178</v>
      </c>
      <c r="AL211" s="131"/>
      <c r="AM211" s="131">
        <f>DJ210</f>
        <v>-0.88024513116527536</v>
      </c>
      <c r="AN211" s="131"/>
      <c r="AO211" s="122">
        <f t="shared" si="1873"/>
        <v>-1.4017485533809275</v>
      </c>
      <c r="AP211" s="122"/>
      <c r="AQ211" s="122">
        <f t="shared" si="1874"/>
        <v>0.19753878903096575</v>
      </c>
      <c r="AR211" s="122"/>
      <c r="AS211" s="131">
        <f>DL210</f>
        <v>1.005126977078882</v>
      </c>
      <c r="AT211" s="131"/>
      <c r="AU211" s="122">
        <f>U211*AG211+AC211*AK211+AS211</f>
        <v>1.9052786134576025</v>
      </c>
      <c r="AV211" s="122"/>
      <c r="AW211" s="122">
        <f t="shared" si="1875"/>
        <v>0.87048779486790184</v>
      </c>
      <c r="AX211" s="122"/>
      <c r="AY211" s="122">
        <f t="shared" si="1876"/>
        <v>0.19753878903096575</v>
      </c>
      <c r="AZ211" s="122"/>
      <c r="BA211" s="122">
        <f>AW211</f>
        <v>0.87048779486790184</v>
      </c>
      <c r="BB211" s="122"/>
      <c r="BC211" s="120">
        <f>BC210</f>
        <v>0.01</v>
      </c>
      <c r="BD211" s="120"/>
      <c r="BE211" s="120">
        <f>BE210</f>
        <v>0.99</v>
      </c>
      <c r="BF211" s="120"/>
      <c r="BG211" s="136">
        <f>(1/2)*(AY211-BC211)^2</f>
        <v>1.7585398695600538E-2</v>
      </c>
      <c r="BH211" s="137"/>
      <c r="BI211" s="136">
        <f t="shared" si="1877"/>
        <v>7.1415835877683539E-3</v>
      </c>
      <c r="BJ211" s="137"/>
      <c r="BK211" s="136">
        <f t="shared" si="1878"/>
        <v>2.4726982283368892E-2</v>
      </c>
      <c r="BL211" s="137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5"/>
      <c r="CA211" s="15"/>
      <c r="CB211" s="15"/>
      <c r="CC211" s="15"/>
      <c r="CD211" s="15"/>
      <c r="CE211" s="15"/>
      <c r="CF211" s="15"/>
      <c r="CG211" s="15"/>
      <c r="CH211" s="15"/>
      <c r="CI211" s="15"/>
      <c r="CJ211" s="15"/>
      <c r="CK211" s="15"/>
      <c r="CL211" s="15"/>
      <c r="CM211" s="47"/>
      <c r="CN211" s="47"/>
      <c r="CO211" s="47"/>
      <c r="CP211" s="15"/>
      <c r="CQ211" s="15"/>
      <c r="CR211" s="15"/>
      <c r="CS211" s="15"/>
      <c r="CT211" s="15"/>
      <c r="CU211" s="15"/>
      <c r="CV211" s="15"/>
      <c r="CW211" s="15"/>
      <c r="CX211" s="15"/>
      <c r="CY211" s="15"/>
      <c r="CZ211" s="15"/>
      <c r="DA211" s="15"/>
      <c r="DB211" s="15"/>
      <c r="DC211" s="15"/>
      <c r="DD211" s="15"/>
      <c r="DE211" s="15"/>
      <c r="DF211" s="15"/>
      <c r="DG211" s="15"/>
      <c r="DH211" s="15"/>
      <c r="DI211" s="15"/>
      <c r="DJ211" s="15"/>
      <c r="DK211" s="15"/>
      <c r="DL211" s="15"/>
      <c r="DM211" s="15"/>
    </row>
    <row r="212" spans="1:117" s="13" customFormat="1" x14ac:dyDescent="0.35">
      <c r="A212" s="93"/>
      <c r="B212" s="14" t="s">
        <v>217</v>
      </c>
      <c r="BG212" s="143" t="str">
        <f>IF(BG211&lt;BG208,"OUI, ça a baissé","NON, ça n'a pas baissé")</f>
        <v>OUI, ça a baissé</v>
      </c>
      <c r="BH212" s="143"/>
      <c r="BI212" s="143" t="str">
        <f>IF(BI211&lt;BI208,"OUI, ça a baissé","NON, ça n'a pas baissé")</f>
        <v>OUI, ça a baissé</v>
      </c>
      <c r="BJ212" s="143"/>
      <c r="BK212" s="143" t="str">
        <f>IF(BK211&lt;BK208,"OUI, ça a baissé","NON, ça n'a pas baissé")</f>
        <v>OUI, ça a baissé</v>
      </c>
      <c r="BL212" s="143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5"/>
      <c r="CA212" s="15"/>
      <c r="CB212" s="15"/>
      <c r="CC212" s="15"/>
      <c r="CD212" s="15"/>
      <c r="CE212" s="15"/>
      <c r="CF212" s="15"/>
      <c r="CG212" s="15"/>
      <c r="CH212" s="15"/>
      <c r="CI212" s="15"/>
      <c r="CJ212" s="15"/>
      <c r="CK212" s="15"/>
      <c r="CL212" s="15"/>
      <c r="CM212" s="47"/>
      <c r="CN212" s="47"/>
      <c r="CO212" s="47"/>
      <c r="CP212" s="15"/>
      <c r="CQ212" s="15"/>
      <c r="CR212" s="15"/>
      <c r="CS212" s="15"/>
      <c r="CT212" s="15"/>
      <c r="CU212" s="15"/>
      <c r="CV212" s="15"/>
      <c r="CW212" s="15"/>
      <c r="CX212" s="15"/>
      <c r="CY212" s="15"/>
      <c r="CZ212" s="15"/>
      <c r="DA212" s="15"/>
      <c r="DB212" s="15"/>
      <c r="DC212" s="15"/>
      <c r="DD212" s="15"/>
      <c r="DE212" s="15"/>
      <c r="DF212" s="15"/>
      <c r="DG212" s="15"/>
      <c r="DH212" s="15"/>
      <c r="DI212" s="15"/>
      <c r="DJ212" s="15"/>
      <c r="DK212" s="15"/>
      <c r="DL212" s="15"/>
      <c r="DM212" s="15"/>
    </row>
    <row r="213" spans="1:117" s="13" customFormat="1" ht="15" thickBot="1" x14ac:dyDescent="0.4"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5"/>
      <c r="BJ213" s="15"/>
      <c r="BK213" s="15"/>
      <c r="BL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5"/>
      <c r="CA213" s="15"/>
      <c r="CB213" s="15"/>
      <c r="CC213" s="15"/>
      <c r="CD213" s="15"/>
      <c r="CE213" s="15"/>
      <c r="CF213" s="15"/>
      <c r="CG213" s="15"/>
      <c r="CH213" s="15"/>
      <c r="CI213" s="15"/>
      <c r="CJ213" s="15"/>
      <c r="CK213" s="15"/>
      <c r="CL213" s="15"/>
      <c r="CM213" s="47"/>
      <c r="CN213" s="47"/>
      <c r="CO213" s="47"/>
      <c r="CP213" s="15"/>
      <c r="CQ213" s="15"/>
      <c r="CR213" s="15"/>
      <c r="CS213" s="15"/>
      <c r="CT213" s="15"/>
      <c r="CU213" s="15"/>
      <c r="CV213" s="15"/>
      <c r="CW213" s="15"/>
      <c r="CX213" s="15"/>
      <c r="CY213" s="15"/>
      <c r="CZ213" s="15"/>
      <c r="DA213" s="15"/>
      <c r="DB213" s="15"/>
      <c r="DC213" s="15"/>
      <c r="DD213" s="15"/>
      <c r="DE213" s="15"/>
      <c r="DF213" s="15"/>
      <c r="DG213" s="15"/>
      <c r="DH213" s="15"/>
      <c r="DI213" s="15"/>
      <c r="DJ213" s="15"/>
      <c r="DK213" s="15"/>
      <c r="DL213" s="15"/>
      <c r="DM213" s="15"/>
    </row>
    <row r="214" spans="1:117" s="13" customFormat="1" ht="15" thickBot="1" x14ac:dyDescent="0.4">
      <c r="A214" s="93" t="s">
        <v>132</v>
      </c>
      <c r="B214" s="14" t="s">
        <v>213</v>
      </c>
      <c r="C214" s="120">
        <f>C211</f>
        <v>0.05</v>
      </c>
      <c r="D214" s="120"/>
      <c r="E214" s="120">
        <f>E211</f>
        <v>0.1</v>
      </c>
      <c r="F214" s="120"/>
      <c r="G214" s="121">
        <f>G211</f>
        <v>0.15315423423288702</v>
      </c>
      <c r="H214" s="121"/>
      <c r="I214" s="121">
        <f>I211</f>
        <v>0.20186545661323854</v>
      </c>
      <c r="J214" s="121"/>
      <c r="K214" s="121">
        <f>K211</f>
        <v>0.25630846846577393</v>
      </c>
      <c r="L214" s="121"/>
      <c r="M214" s="121">
        <f>M211</f>
        <v>0.30373091322647705</v>
      </c>
      <c r="N214" s="121"/>
      <c r="O214" s="121">
        <f>O211</f>
        <v>0.41308468465774056</v>
      </c>
      <c r="P214" s="121"/>
      <c r="Q214" s="122">
        <f>C214*G214+E214*K214+O214</f>
        <v>0.44637324321596228</v>
      </c>
      <c r="R214" s="122"/>
      <c r="S214" s="122">
        <f t="shared" ref="S214" si="1900">1/(1+EXP(-Q214))</f>
        <v>0.60977659483000235</v>
      </c>
      <c r="T214" s="122"/>
      <c r="U214" s="122">
        <f t="shared" ref="U214" si="1901">S214</f>
        <v>0.60977659483000235</v>
      </c>
      <c r="V214" s="122"/>
      <c r="W214" s="121">
        <f>W211</f>
        <v>0.38730913226476982</v>
      </c>
      <c r="X214" s="121"/>
      <c r="Y214" s="122">
        <f t="shared" ref="Y214" si="1902">C214*I214+E214*M214+W214</f>
        <v>0.42777549641807944</v>
      </c>
      <c r="Z214" s="122"/>
      <c r="AA214" s="122">
        <f t="shared" ref="AA214" si="1903">1/(1+EXP(-Y214))</f>
        <v>0.605342352602254</v>
      </c>
      <c r="AB214" s="122"/>
      <c r="AC214" s="122">
        <f t="shared" ref="AC214" si="1904">AA214</f>
        <v>0.605342352602254</v>
      </c>
      <c r="AD214" s="122"/>
      <c r="AE214" s="121">
        <f>AE211</f>
        <v>-0.47997764873491927</v>
      </c>
      <c r="AF214" s="121"/>
      <c r="AG214" s="121">
        <f>AG211</f>
        <v>0.69130249414241507</v>
      </c>
      <c r="AH214" s="121"/>
      <c r="AI214" s="121">
        <f>AI211</f>
        <v>-0.37800805608906951</v>
      </c>
      <c r="AJ214" s="121"/>
      <c r="AK214" s="121">
        <f>AK211</f>
        <v>0.79064607563903178</v>
      </c>
      <c r="AL214" s="121"/>
      <c r="AM214" s="121">
        <f>AM211</f>
        <v>-0.88024513116527536</v>
      </c>
      <c r="AN214" s="121"/>
      <c r="AO214" s="122">
        <f t="shared" ref="AO214" si="1905">U214*AE214+AC214*AI214+AM214</f>
        <v>-1.4017485533809275</v>
      </c>
      <c r="AP214" s="122"/>
      <c r="AQ214" s="122">
        <f t="shared" ref="AQ214" si="1906">1/(1+EXP(-AO214))</f>
        <v>0.19753878903096575</v>
      </c>
      <c r="AR214" s="122"/>
      <c r="AS214" s="121">
        <f>AS211</f>
        <v>1.005126977078882</v>
      </c>
      <c r="AT214" s="121"/>
      <c r="AU214" s="122">
        <f>U214*AG214+AC214*AK214+AS214</f>
        <v>1.9052786134576025</v>
      </c>
      <c r="AV214" s="122"/>
      <c r="AW214" s="122">
        <f t="shared" ref="AW214" si="1907">1/(1+EXP(-AU214))</f>
        <v>0.87048779486790184</v>
      </c>
      <c r="AX214" s="122"/>
      <c r="AY214" s="122">
        <f t="shared" ref="AY214" si="1908">AQ214</f>
        <v>0.19753878903096575</v>
      </c>
      <c r="AZ214" s="122"/>
      <c r="BA214" s="122">
        <f t="shared" ref="BA214" si="1909">AW214</f>
        <v>0.87048779486790184</v>
      </c>
      <c r="BB214" s="122"/>
      <c r="BC214" s="120">
        <f>BC211</f>
        <v>0.01</v>
      </c>
      <c r="BD214" s="120"/>
      <c r="BE214" s="120">
        <f>BE211</f>
        <v>0.99</v>
      </c>
      <c r="BF214" s="120"/>
      <c r="BG214" s="136">
        <f>(1/2)*(AY214-BC214)^2</f>
        <v>1.7585398695600538E-2</v>
      </c>
      <c r="BH214" s="137"/>
      <c r="BI214" s="136">
        <f t="shared" ref="BI214" si="1910">(1/2)*(BA214-BE214)^2</f>
        <v>7.1415835877683539E-3</v>
      </c>
      <c r="BJ214" s="137"/>
      <c r="BK214" s="136">
        <f t="shared" ref="BK214" si="1911">BG214+BI214</f>
        <v>2.4726982283368892E-2</v>
      </c>
      <c r="BL214" s="137"/>
      <c r="BN214" s="131">
        <f t="shared" ref="BN214" si="1912" xml:space="preserve"> ( ((AY214 - BC214)*(AY214)*(1-AY214)*AE214) + ((BA214 - BE214)*(BA214)*(1-BA214)*AG214) ) * ( ((U214)*(1-U214)) ) * ( C214 )</f>
        <v>-2.8058020741353475E-4</v>
      </c>
      <c r="BO214" s="131"/>
      <c r="BP214" s="131">
        <f t="shared" ref="BP214" si="1913" xml:space="preserve"> ( ((AY214 - BC214)*(AY214)*(1-AY214)*AI214) + ((BA214 - BE214)*(BA214)*(1-BA214)*AK214) ) * ( ((AC214)*(1-AC214)) ) * ( C214 )</f>
        <v>-2.6148373202861054E-4</v>
      </c>
      <c r="BQ214" s="131"/>
      <c r="BR214" s="131">
        <f t="shared" ref="BR214" si="1914" xml:space="preserve"> ( ((AY214 - BC214)*(AY214)*(1-AY214)*AE214) + ((BA214 - BE214)*(BA214)*(1-BA214)*AG214) ) * ( ((U214)*(1-U214)) ) * ( E214 )</f>
        <v>-5.6116041482706951E-4</v>
      </c>
      <c r="BS214" s="131"/>
      <c r="BT214" s="131">
        <f t="shared" ref="BT214" si="1915" xml:space="preserve"> ( ((AY214 - BC214)*(AY214)*(1-AY214)*AI214) + ((BA214 - BE214)*(BA214)*(1-BA214)*AK214) ) * ( ((AC214)*(1-AC214)) ) * ( E214 )</f>
        <v>-5.2296746405722109E-4</v>
      </c>
      <c r="BU214" s="131"/>
      <c r="BV214" s="131">
        <f t="shared" ref="BV214" si="1916" xml:space="preserve"> ( ((AY214 - BC214)*(AY214)*(1-AY214)*AE214) + ((BA214 - BE214)*(BA214)*(1-BA214)*AG214) ) * ( ((S214)*(1-S214)) )</f>
        <v>-5.6116041482706953E-3</v>
      </c>
      <c r="BW214" s="131"/>
      <c r="BX214" s="131">
        <f t="shared" ref="BX214" si="1917" xml:space="preserve"> ( ((AY214 - BC214)*(AY214)*(1-AY214)*AI214) + ((BA214 - BE214)*(BA214)*(1-BA214)*AK214) ) * ( ((AC214)*(1-AC214)) )</f>
        <v>-5.2296746405722109E-3</v>
      </c>
      <c r="BY214" s="131"/>
      <c r="BZ214" s="131">
        <f xml:space="preserve"> (AY214 - BC214) * (AY214 * (1 - AY214)) * U214</f>
        <v>1.8127515871498686E-2</v>
      </c>
      <c r="CA214" s="131"/>
      <c r="CB214" s="131">
        <f t="shared" ref="CB214" si="1918" xml:space="preserve"> (BA214 - BE214) * (BA214 * (1 - BA214)) * U214</f>
        <v>-8.2159236473053742E-3</v>
      </c>
      <c r="CC214" s="131"/>
      <c r="CD214" s="131">
        <f t="shared" ref="CD214" si="1919" xml:space="preserve"> (AY214 - BC214) * (AY214 * (1 - AY214)) * AC214</f>
        <v>1.7995694156721347E-2</v>
      </c>
      <c r="CE214" s="131"/>
      <c r="CF214" s="131">
        <f t="shared" ref="CF214" si="1920" xml:space="preserve"> (BA214 - BE214) * (BA214 * (1 - BA214)) * AC214</f>
        <v>-8.1561781669348219E-3</v>
      </c>
      <c r="CG214" s="131"/>
      <c r="CH214" s="131">
        <f xml:space="preserve"> (AY214 - BC214) * (AY214 * (1 - AY214))</f>
        <v>2.9728126702784317E-2</v>
      </c>
      <c r="CI214" s="131"/>
      <c r="CJ214" s="131">
        <f xml:space="preserve"> (BA214 - BE214) * (BA214 * (1 - BA214))</f>
        <v>-1.3473661857414951E-2</v>
      </c>
      <c r="CK214" s="131"/>
      <c r="CL214" s="15"/>
      <c r="CM214" s="47"/>
      <c r="CN214" s="47"/>
      <c r="CO214" s="47"/>
      <c r="CP214" s="15"/>
      <c r="CQ214" s="15"/>
      <c r="CR214" s="15"/>
      <c r="CS214" s="15"/>
      <c r="CT214" s="15"/>
      <c r="CU214" s="15"/>
      <c r="CV214" s="15"/>
      <c r="CW214" s="15"/>
      <c r="CX214" s="15"/>
      <c r="CY214" s="15"/>
      <c r="CZ214" s="15"/>
      <c r="DA214" s="15"/>
      <c r="DB214" s="15"/>
      <c r="DC214" s="15"/>
      <c r="DD214" s="15"/>
      <c r="DE214" s="15"/>
      <c r="DF214" s="15"/>
      <c r="DG214" s="15"/>
      <c r="DH214" s="15"/>
      <c r="DI214" s="15"/>
      <c r="DJ214" s="15"/>
      <c r="DK214" s="15"/>
      <c r="DL214" s="15"/>
      <c r="DM214" s="15"/>
    </row>
    <row r="215" spans="1:117" s="13" customFormat="1" x14ac:dyDescent="0.35">
      <c r="A215" s="93"/>
      <c r="B215" s="14" t="s">
        <v>215</v>
      </c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  <c r="BN215" s="132" t="str">
        <f>IF(BN214&lt;0.000001,"PROCHE DE 0","PAS PROCHE DE 0")</f>
        <v>PROCHE DE 0</v>
      </c>
      <c r="BO215" s="132"/>
      <c r="BP215" s="132" t="str">
        <f>IF(BP214&lt;0.000001,"PROCHE DE 0","PAS PROCHE DE 0")</f>
        <v>PROCHE DE 0</v>
      </c>
      <c r="BQ215" s="132"/>
      <c r="BR215" s="132" t="str">
        <f>IF(BR214&lt;0.000001,"PROCHE DE 0","PAS PROCHE DE 0")</f>
        <v>PROCHE DE 0</v>
      </c>
      <c r="BS215" s="132"/>
      <c r="BT215" s="132" t="str">
        <f>IF(BT214&lt;0.000001,"PROCHE DE 0","PAS PROCHE DE 0")</f>
        <v>PROCHE DE 0</v>
      </c>
      <c r="BU215" s="132"/>
      <c r="BV215" s="132" t="str">
        <f>IF(BV214&lt;0.000001,"PROCHE DE 0","PAS PROCHE DE 0")</f>
        <v>PROCHE DE 0</v>
      </c>
      <c r="BW215" s="132"/>
      <c r="BX215" s="132" t="str">
        <f>IF(BX214&lt;0.000001,"PROCHE DE 0","PAS PROCHE DE 0")</f>
        <v>PROCHE DE 0</v>
      </c>
      <c r="BY215" s="132"/>
      <c r="BZ215" s="132" t="str">
        <f>IF(BZ214&lt;0.000001,"PROCHE DE 0","PAS PROCHE DE 0")</f>
        <v>PAS PROCHE DE 0</v>
      </c>
      <c r="CA215" s="132"/>
      <c r="CB215" s="132" t="str">
        <f>IF(CB214&lt;0.000001,"PROCHE DE 0","PAS PROCHE DE 0")</f>
        <v>PROCHE DE 0</v>
      </c>
      <c r="CC215" s="132"/>
      <c r="CD215" s="132" t="str">
        <f>IF(CD214&lt;0.000001,"PROCHE DE 0","PAS PROCHE DE 0")</f>
        <v>PAS PROCHE DE 0</v>
      </c>
      <c r="CE215" s="132"/>
      <c r="CF215" s="132" t="str">
        <f>IF(CF214&lt;0.000001,"PROCHE DE 0","PAS PROCHE DE 0")</f>
        <v>PROCHE DE 0</v>
      </c>
      <c r="CG215" s="132"/>
      <c r="CH215" s="132" t="str">
        <f>IF(CH214&lt;0.000001,"PROCHE DE 0","PAS PROCHE DE 0")</f>
        <v>PAS PROCHE DE 0</v>
      </c>
      <c r="CI215" s="132"/>
      <c r="CJ215" s="132" t="str">
        <f>IF(CJ214&lt;0.000001,"PROCHE DE 0","PAS PROCHE DE 0")</f>
        <v>PROCHE DE 0</v>
      </c>
      <c r="CK215" s="132"/>
      <c r="CL215" s="15"/>
      <c r="CM215" s="47"/>
      <c r="CN215" s="47"/>
      <c r="CO215" s="47"/>
      <c r="CP215" s="15"/>
      <c r="CQ215" s="15"/>
      <c r="CR215" s="15"/>
      <c r="CS215" s="15"/>
      <c r="CT215" s="15"/>
      <c r="CU215" s="15"/>
      <c r="CV215" s="15"/>
      <c r="CW215" s="15"/>
      <c r="CX215" s="15"/>
      <c r="CY215" s="15"/>
      <c r="CZ215" s="15"/>
      <c r="DA215" s="15"/>
      <c r="DB215" s="15"/>
      <c r="DC215" s="15"/>
      <c r="DD215" s="15"/>
      <c r="DE215" s="15"/>
      <c r="DF215" s="15"/>
      <c r="DG215" s="15"/>
      <c r="DH215" s="15"/>
      <c r="DI215" s="15"/>
      <c r="DJ215" s="15"/>
      <c r="DK215" s="15"/>
      <c r="DL215" s="15"/>
      <c r="DM215" s="15"/>
    </row>
    <row r="216" spans="1:117" s="13" customFormat="1" ht="15" thickBot="1" x14ac:dyDescent="0.4">
      <c r="A216" s="93"/>
      <c r="B216" s="14" t="s">
        <v>214</v>
      </c>
      <c r="C216" s="120">
        <f>C214</f>
        <v>0.05</v>
      </c>
      <c r="D216" s="120"/>
      <c r="E216" s="120">
        <f>E214</f>
        <v>0.1</v>
      </c>
      <c r="F216" s="120"/>
      <c r="G216" s="121">
        <f>G214</f>
        <v>0.15315423423288702</v>
      </c>
      <c r="H216" s="121"/>
      <c r="I216" s="121">
        <f>I214</f>
        <v>0.20186545661323854</v>
      </c>
      <c r="J216" s="121"/>
      <c r="K216" s="121">
        <f>K214</f>
        <v>0.25630846846577393</v>
      </c>
      <c r="L216" s="121"/>
      <c r="M216" s="121">
        <f>M214</f>
        <v>0.30373091322647705</v>
      </c>
      <c r="N216" s="121"/>
      <c r="O216" s="121">
        <f>O214</f>
        <v>0.41308468465774056</v>
      </c>
      <c r="P216" s="121"/>
      <c r="Q216" s="122">
        <f>C216*G216+E216*K216+O216</f>
        <v>0.44637324321596228</v>
      </c>
      <c r="R216" s="122"/>
      <c r="S216" s="122">
        <f t="shared" ref="S216:S217" si="1921">1/(1+EXP(-Q216))</f>
        <v>0.60977659483000235</v>
      </c>
      <c r="T216" s="122"/>
      <c r="U216" s="122">
        <f t="shared" ref="U216:U217" si="1922">S216</f>
        <v>0.60977659483000235</v>
      </c>
      <c r="V216" s="122"/>
      <c r="W216" s="121">
        <f>W214</f>
        <v>0.38730913226476982</v>
      </c>
      <c r="X216" s="121"/>
      <c r="Y216" s="122">
        <f t="shared" ref="Y216:Y217" si="1923">C216*I216+E216*M216+W216</f>
        <v>0.42777549641807944</v>
      </c>
      <c r="Z216" s="122"/>
      <c r="AA216" s="122">
        <f t="shared" ref="AA216:AA217" si="1924">1/(1+EXP(-Y216))</f>
        <v>0.605342352602254</v>
      </c>
      <c r="AB216" s="122"/>
      <c r="AC216" s="122">
        <f t="shared" ref="AC216:AC217" si="1925">AA216</f>
        <v>0.605342352602254</v>
      </c>
      <c r="AD216" s="122"/>
      <c r="AE216" s="121">
        <f>AE214</f>
        <v>-0.47997764873491927</v>
      </c>
      <c r="AF216" s="121"/>
      <c r="AG216" s="121">
        <f>AG214</f>
        <v>0.69130249414241507</v>
      </c>
      <c r="AH216" s="121"/>
      <c r="AI216" s="121">
        <f>AI214</f>
        <v>-0.37800805608906951</v>
      </c>
      <c r="AJ216" s="121"/>
      <c r="AK216" s="121">
        <f>AK214</f>
        <v>0.79064607563903178</v>
      </c>
      <c r="AL216" s="121"/>
      <c r="AM216" s="121">
        <f>AM214</f>
        <v>-0.88024513116527536</v>
      </c>
      <c r="AN216" s="121"/>
      <c r="AO216" s="122">
        <f t="shared" ref="AO216:AO217" si="1926">U216*AE216+AC216*AI216+AM216</f>
        <v>-1.4017485533809275</v>
      </c>
      <c r="AP216" s="122"/>
      <c r="AQ216" s="122">
        <f t="shared" ref="AQ216:AQ217" si="1927">1/(1+EXP(-AO216))</f>
        <v>0.19753878903096575</v>
      </c>
      <c r="AR216" s="122"/>
      <c r="AS216" s="121">
        <f>AS214</f>
        <v>1.005126977078882</v>
      </c>
      <c r="AT216" s="121"/>
      <c r="AU216" s="122">
        <f>U216*AG216+AC216*AK216+AS216</f>
        <v>1.9052786134576025</v>
      </c>
      <c r="AV216" s="122"/>
      <c r="AW216" s="122">
        <f t="shared" ref="AW216:AW217" si="1928">1/(1+EXP(-AU216))</f>
        <v>0.87048779486790184</v>
      </c>
      <c r="AX216" s="122"/>
      <c r="AY216" s="122">
        <f t="shared" ref="AY216:AY217" si="1929">AQ216</f>
        <v>0.19753878903096575</v>
      </c>
      <c r="AZ216" s="122"/>
      <c r="BA216" s="122">
        <f>AW216</f>
        <v>0.87048779486790184</v>
      </c>
      <c r="BB216" s="122"/>
      <c r="BC216" s="120">
        <f>BC214</f>
        <v>0.01</v>
      </c>
      <c r="BD216" s="120"/>
      <c r="BE216" s="120">
        <f>BE214</f>
        <v>0.99</v>
      </c>
      <c r="BF216" s="120"/>
      <c r="BG216" s="122">
        <f>(1/2)*(AY216-BC216)^2</f>
        <v>1.7585398695600538E-2</v>
      </c>
      <c r="BH216" s="122"/>
      <c r="BI216" s="122">
        <f t="shared" ref="BI216:BI217" si="1930">(1/2)*(BA216-BE216)^2</f>
        <v>7.1415835877683539E-3</v>
      </c>
      <c r="BJ216" s="122"/>
      <c r="BK216" s="122">
        <f t="shared" ref="BK216:BK217" si="1931">BG216+BI216</f>
        <v>2.4726982283368892E-2</v>
      </c>
      <c r="BL216" s="122"/>
      <c r="BN216" s="142">
        <f t="shared" ref="BN216" si="1932" xml:space="preserve"> ( ((AY216 - BC216)*(AY216)*(1-AY216)*AE216) + ((BA216 - BE216)*(BA216)*(1-BA216)*AG216) ) * ( ((U216)*(1-U216)) ) * ( C216 )</f>
        <v>-2.8058020741353475E-4</v>
      </c>
      <c r="BO216" s="142"/>
      <c r="BP216" s="142">
        <f t="shared" ref="BP216" si="1933" xml:space="preserve"> ( ((AY216 - BC216)*(AY216)*(1-AY216)*AI216) + ((BA216 - BE216)*(BA216)*(1-BA216)*AK216) ) * ( ((AC216)*(1-AC216)) ) * ( C216 )</f>
        <v>-2.6148373202861054E-4</v>
      </c>
      <c r="BQ216" s="142"/>
      <c r="BR216" s="142">
        <f t="shared" ref="BR216" si="1934" xml:space="preserve"> ( ((AY216 - BC216)*(AY216)*(1-AY216)*AE216) + ((BA216 - BE216)*(BA216)*(1-BA216)*AG216) ) * ( ((U216)*(1-U216)) ) * ( E216 )</f>
        <v>-5.6116041482706951E-4</v>
      </c>
      <c r="BS216" s="142"/>
      <c r="BT216" s="142">
        <f t="shared" ref="BT216" si="1935" xml:space="preserve"> ( ((AY216 - BC216)*(AY216)*(1-AY216)*AI216) + ((BA216 - BE216)*(BA216)*(1-BA216)*AK216) ) * ( ((AC216)*(1-AC216)) ) * ( E216 )</f>
        <v>-5.2296746405722109E-4</v>
      </c>
      <c r="BU216" s="142"/>
      <c r="BV216" s="142">
        <f t="shared" ref="BV216" si="1936" xml:space="preserve"> ( ((AY216 - BC216)*(AY216)*(1-AY216)*AE216) + ((BA216 - BE216)*(BA216)*(1-BA216)*AG216) ) * ( ((S216)*(1-S216)) )</f>
        <v>-5.6116041482706953E-3</v>
      </c>
      <c r="BW216" s="142"/>
      <c r="BX216" s="142">
        <f t="shared" ref="BX216" si="1937" xml:space="preserve"> ( ((AY216 - BC216)*(AY216)*(1-AY216)*AI216) + ((BA216 - BE216)*(BA216)*(1-BA216)*AK216) ) * ( ((AC216)*(1-AC216)) )</f>
        <v>-5.2296746405722109E-3</v>
      </c>
      <c r="BY216" s="142"/>
      <c r="BZ216" s="142">
        <f xml:space="preserve"> (AY216 - BC216) * (AY216 * (1 - AY216)) * U216</f>
        <v>1.8127515871498686E-2</v>
      </c>
      <c r="CA216" s="142"/>
      <c r="CB216" s="142">
        <f t="shared" ref="CB216" si="1938" xml:space="preserve"> (BA216 - BE216) * (BA216 * (1 - BA216)) * U216</f>
        <v>-8.2159236473053742E-3</v>
      </c>
      <c r="CC216" s="142"/>
      <c r="CD216" s="142">
        <f t="shared" ref="CD216" si="1939" xml:space="preserve"> (AY216 - BC216) * (AY216 * (1 - AY216)) * AC216</f>
        <v>1.7995694156721347E-2</v>
      </c>
      <c r="CE216" s="142"/>
      <c r="CF216" s="142">
        <f t="shared" ref="CF216" si="1940" xml:space="preserve"> (BA216 - BE216) * (BA216 * (1 - BA216)) * AC216</f>
        <v>-8.1561781669348219E-3</v>
      </c>
      <c r="CG216" s="142"/>
      <c r="CH216" s="142">
        <f xml:space="preserve"> (AY216 - BC216) * (AY216 * (1 - AY216))</f>
        <v>2.9728126702784317E-2</v>
      </c>
      <c r="CI216" s="142"/>
      <c r="CJ216" s="142">
        <f xml:space="preserve"> (BA216 - BE216) * (BA216 * (1 - BA216))</f>
        <v>-1.3473661857414951E-2</v>
      </c>
      <c r="CK216" s="142"/>
      <c r="CL216" s="15"/>
      <c r="CM216" s="104">
        <f>CM210</f>
        <v>0.5</v>
      </c>
      <c r="CN216" s="104"/>
      <c r="CO216" s="47"/>
      <c r="CP216" s="131">
        <f t="shared" ref="CP216" si="1941">G216-CM216*BN216</f>
        <v>0.1532945243365938</v>
      </c>
      <c r="CQ216" s="131"/>
      <c r="CR216" s="131">
        <f t="shared" ref="CR216" si="1942">I216-CM216*BP216</f>
        <v>0.20199619847925285</v>
      </c>
      <c r="CS216" s="131"/>
      <c r="CT216" s="131">
        <f t="shared" ref="CT216" si="1943">K216-CM216*BR216</f>
        <v>0.25658904867318749</v>
      </c>
      <c r="CU216" s="131"/>
      <c r="CV216" s="131">
        <f t="shared" ref="CV216" si="1944">M216-CM216*BT216</f>
        <v>0.30399239695850566</v>
      </c>
      <c r="CW216" s="131"/>
      <c r="CX216" s="131">
        <f t="shared" ref="CX216" si="1945">O216-CM216*BV216</f>
        <v>0.4158904867318759</v>
      </c>
      <c r="CY216" s="131"/>
      <c r="CZ216" s="131">
        <f t="shared" ref="CZ216" si="1946">W216-CM216*BX216</f>
        <v>0.38992396958505593</v>
      </c>
      <c r="DA216" s="131"/>
      <c r="DB216" s="131">
        <f t="shared" ref="DB216" si="1947">AE216-CM216*BZ216</f>
        <v>-0.48904140667066859</v>
      </c>
      <c r="DC216" s="131"/>
      <c r="DD216" s="131">
        <f t="shared" ref="DD216" si="1948">AG216-CM216*CB216</f>
        <v>0.69541045596606776</v>
      </c>
      <c r="DE216" s="131"/>
      <c r="DF216" s="131">
        <f t="shared" ref="DF216" si="1949">AI216-CM216*CD216</f>
        <v>-0.38700590316743017</v>
      </c>
      <c r="DG216" s="131"/>
      <c r="DH216" s="131">
        <f t="shared" ref="DH216" si="1950">AK216-CM216*CF216</f>
        <v>0.79472416472249918</v>
      </c>
      <c r="DI216" s="131"/>
      <c r="DJ216" s="131">
        <f t="shared" ref="DJ216" si="1951">AM216-CM216*CH216</f>
        <v>-0.89510919451666748</v>
      </c>
      <c r="DK216" s="131"/>
      <c r="DL216" s="131">
        <f t="shared" ref="DL216" si="1952">AS216-CM216*CJ216</f>
        <v>1.0118638080075895</v>
      </c>
      <c r="DM216" s="131"/>
    </row>
    <row r="217" spans="1:117" s="13" customFormat="1" ht="15" thickBot="1" x14ac:dyDescent="0.4">
      <c r="A217" s="93"/>
      <c r="B217" s="14" t="s">
        <v>216</v>
      </c>
      <c r="C217" s="120">
        <f>C216</f>
        <v>0.05</v>
      </c>
      <c r="D217" s="120"/>
      <c r="E217" s="120">
        <f>E216</f>
        <v>0.1</v>
      </c>
      <c r="F217" s="120"/>
      <c r="G217" s="131">
        <f>CP216</f>
        <v>0.1532945243365938</v>
      </c>
      <c r="H217" s="131"/>
      <c r="I217" s="131">
        <f>CR216</f>
        <v>0.20199619847925285</v>
      </c>
      <c r="J217" s="131"/>
      <c r="K217" s="131">
        <f>CT216</f>
        <v>0.25658904867318749</v>
      </c>
      <c r="L217" s="131"/>
      <c r="M217" s="131">
        <f>CV216</f>
        <v>0.30399239695850566</v>
      </c>
      <c r="N217" s="131"/>
      <c r="O217" s="131">
        <f>CX216</f>
        <v>0.4158904867318759</v>
      </c>
      <c r="P217" s="131"/>
      <c r="Q217" s="122">
        <f>C217*G217+E217*K217+O217</f>
        <v>0.44921411781602433</v>
      </c>
      <c r="R217" s="122"/>
      <c r="S217" s="122">
        <f t="shared" si="1921"/>
        <v>0.6104523671802109</v>
      </c>
      <c r="T217" s="122"/>
      <c r="U217" s="122">
        <f t="shared" si="1922"/>
        <v>0.6104523671802109</v>
      </c>
      <c r="V217" s="122"/>
      <c r="W217" s="131">
        <f>CZ216</f>
        <v>0.38992396958505593</v>
      </c>
      <c r="X217" s="131"/>
      <c r="Y217" s="122">
        <f t="shared" si="1923"/>
        <v>0.43042301920486914</v>
      </c>
      <c r="Z217" s="122"/>
      <c r="AA217" s="122">
        <f t="shared" si="1924"/>
        <v>0.60597467698652929</v>
      </c>
      <c r="AB217" s="122"/>
      <c r="AC217" s="122">
        <f t="shared" si="1925"/>
        <v>0.60597467698652929</v>
      </c>
      <c r="AD217" s="122"/>
      <c r="AE217" s="131">
        <f>DB216</f>
        <v>-0.48904140667066859</v>
      </c>
      <c r="AF217" s="131"/>
      <c r="AG217" s="131">
        <f>DD216</f>
        <v>0.69541045596606776</v>
      </c>
      <c r="AH217" s="131"/>
      <c r="AI217" s="131">
        <f>DF216</f>
        <v>-0.38700590316743017</v>
      </c>
      <c r="AJ217" s="131"/>
      <c r="AK217" s="131">
        <f>DH216</f>
        <v>0.79472416472249918</v>
      </c>
      <c r="AL217" s="131"/>
      <c r="AM217" s="131">
        <f>DJ216</f>
        <v>-0.89510919451666748</v>
      </c>
      <c r="AN217" s="131"/>
      <c r="AO217" s="122">
        <f t="shared" si="1926"/>
        <v>-1.4281614560316807</v>
      </c>
      <c r="AP217" s="122"/>
      <c r="AQ217" s="122">
        <f t="shared" si="1927"/>
        <v>0.19338531232780756</v>
      </c>
      <c r="AR217" s="122"/>
      <c r="AS217" s="131">
        <f>DL216</f>
        <v>1.0118638080075895</v>
      </c>
      <c r="AT217" s="131"/>
      <c r="AU217" s="122">
        <f>U217*AG217+AC217*AK217+AS217</f>
        <v>1.9179614860250511</v>
      </c>
      <c r="AV217" s="122"/>
      <c r="AW217" s="122">
        <f t="shared" si="1928"/>
        <v>0.87191094040044692</v>
      </c>
      <c r="AX217" s="122"/>
      <c r="AY217" s="122">
        <f t="shared" si="1929"/>
        <v>0.19338531232780756</v>
      </c>
      <c r="AZ217" s="122"/>
      <c r="BA217" s="122">
        <f>AW217</f>
        <v>0.87191094040044692</v>
      </c>
      <c r="BB217" s="122"/>
      <c r="BC217" s="120">
        <f>BC216</f>
        <v>0.01</v>
      </c>
      <c r="BD217" s="120"/>
      <c r="BE217" s="120">
        <f>BE216</f>
        <v>0.99</v>
      </c>
      <c r="BF217" s="120"/>
      <c r="BG217" s="136">
        <f>(1/2)*(AY217-BC217)^2</f>
        <v>1.6815086388783762E-2</v>
      </c>
      <c r="BH217" s="137"/>
      <c r="BI217" s="136">
        <f t="shared" si="1930"/>
        <v>6.972512998553399E-3</v>
      </c>
      <c r="BJ217" s="137"/>
      <c r="BK217" s="136">
        <f t="shared" si="1931"/>
        <v>2.3787599387337162E-2</v>
      </c>
      <c r="BL217" s="137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5"/>
      <c r="CA217" s="15"/>
      <c r="CB217" s="15"/>
      <c r="CC217" s="15"/>
      <c r="CD217" s="15"/>
      <c r="CE217" s="15"/>
      <c r="CF217" s="15"/>
      <c r="CG217" s="15"/>
      <c r="CH217" s="15"/>
      <c r="CI217" s="15"/>
      <c r="CJ217" s="15"/>
      <c r="CK217" s="15"/>
      <c r="CL217" s="15"/>
      <c r="CM217" s="47"/>
      <c r="CN217" s="47"/>
      <c r="CO217" s="47"/>
      <c r="CP217" s="15"/>
      <c r="CQ217" s="15"/>
      <c r="CR217" s="15"/>
      <c r="CS217" s="15"/>
      <c r="CT217" s="15"/>
      <c r="CU217" s="15"/>
      <c r="CV217" s="15"/>
      <c r="CW217" s="15"/>
      <c r="CX217" s="15"/>
      <c r="CY217" s="15"/>
      <c r="CZ217" s="15"/>
      <c r="DA217" s="15"/>
      <c r="DB217" s="15"/>
      <c r="DC217" s="15"/>
      <c r="DD217" s="15"/>
      <c r="DE217" s="15"/>
      <c r="DF217" s="15"/>
      <c r="DG217" s="15"/>
      <c r="DH217" s="15"/>
      <c r="DI217" s="15"/>
      <c r="DJ217" s="15"/>
      <c r="DK217" s="15"/>
      <c r="DL217" s="15"/>
      <c r="DM217" s="15"/>
    </row>
    <row r="218" spans="1:117" s="13" customFormat="1" x14ac:dyDescent="0.35">
      <c r="A218" s="93"/>
      <c r="B218" s="14" t="s">
        <v>217</v>
      </c>
      <c r="BG218" s="143" t="str">
        <f>IF(BG217&lt;BG214,"OUI, ça a baissé","NON, ça n'a pas baissé")</f>
        <v>OUI, ça a baissé</v>
      </c>
      <c r="BH218" s="143"/>
      <c r="BI218" s="143" t="str">
        <f>IF(BI217&lt;BI214,"OUI, ça a baissé","NON, ça n'a pas baissé")</f>
        <v>OUI, ça a baissé</v>
      </c>
      <c r="BJ218" s="143"/>
      <c r="BK218" s="143" t="str">
        <f>IF(BK217&lt;BK214,"OUI, ça a baissé","NON, ça n'a pas baissé")</f>
        <v>OUI, ça a baissé</v>
      </c>
      <c r="BL218" s="143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5"/>
      <c r="CA218" s="15"/>
      <c r="CB218" s="15"/>
      <c r="CC218" s="15"/>
      <c r="CD218" s="15"/>
      <c r="CE218" s="15"/>
      <c r="CF218" s="15"/>
      <c r="CG218" s="15"/>
      <c r="CH218" s="15"/>
      <c r="CI218" s="15"/>
      <c r="CJ218" s="15"/>
      <c r="CK218" s="15"/>
      <c r="CL218" s="15"/>
      <c r="CM218" s="47"/>
      <c r="CN218" s="47"/>
      <c r="CO218" s="47"/>
      <c r="CP218" s="15"/>
      <c r="CQ218" s="15"/>
      <c r="CR218" s="15"/>
      <c r="CS218" s="15"/>
      <c r="CT218" s="15"/>
      <c r="CU218" s="15"/>
      <c r="CV218" s="15"/>
      <c r="CW218" s="15"/>
      <c r="CX218" s="15"/>
      <c r="CY218" s="15"/>
      <c r="CZ218" s="15"/>
      <c r="DA218" s="15"/>
      <c r="DB218" s="15"/>
      <c r="DC218" s="15"/>
      <c r="DD218" s="15"/>
      <c r="DE218" s="15"/>
      <c r="DF218" s="15"/>
      <c r="DG218" s="15"/>
      <c r="DH218" s="15"/>
      <c r="DI218" s="15"/>
      <c r="DJ218" s="15"/>
      <c r="DK218" s="15"/>
      <c r="DL218" s="15"/>
      <c r="DM218" s="15"/>
    </row>
    <row r="219" spans="1:117" s="13" customFormat="1" ht="15" thickBot="1" x14ac:dyDescent="0.4"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5"/>
      <c r="BJ219" s="15"/>
      <c r="BK219" s="15"/>
      <c r="BL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5"/>
      <c r="CA219" s="15"/>
      <c r="CB219" s="15"/>
      <c r="CC219" s="15"/>
      <c r="CD219" s="15"/>
      <c r="CE219" s="15"/>
      <c r="CF219" s="15"/>
      <c r="CG219" s="15"/>
      <c r="CH219" s="15"/>
      <c r="CI219" s="15"/>
      <c r="CJ219" s="15"/>
      <c r="CK219" s="15"/>
      <c r="CL219" s="15"/>
      <c r="CM219" s="47"/>
      <c r="CN219" s="47"/>
      <c r="CO219" s="47"/>
      <c r="CP219" s="15"/>
      <c r="CQ219" s="15"/>
      <c r="CR219" s="15"/>
      <c r="CS219" s="15"/>
      <c r="CT219" s="15"/>
      <c r="CU219" s="15"/>
      <c r="CV219" s="15"/>
      <c r="CW219" s="15"/>
      <c r="CX219" s="15"/>
      <c r="CY219" s="15"/>
      <c r="CZ219" s="15"/>
      <c r="DA219" s="15"/>
      <c r="DB219" s="15"/>
      <c r="DC219" s="15"/>
      <c r="DD219" s="15"/>
      <c r="DE219" s="15"/>
      <c r="DF219" s="15"/>
      <c r="DG219" s="15"/>
      <c r="DH219" s="15"/>
      <c r="DI219" s="15"/>
      <c r="DJ219" s="15"/>
      <c r="DK219" s="15"/>
      <c r="DL219" s="15"/>
      <c r="DM219" s="15"/>
    </row>
    <row r="220" spans="1:117" s="13" customFormat="1" ht="15" thickBot="1" x14ac:dyDescent="0.4">
      <c r="A220" s="93" t="s">
        <v>132</v>
      </c>
      <c r="B220" s="14" t="s">
        <v>213</v>
      </c>
      <c r="C220" s="120">
        <f>C217</f>
        <v>0.05</v>
      </c>
      <c r="D220" s="120"/>
      <c r="E220" s="120">
        <f>E217</f>
        <v>0.1</v>
      </c>
      <c r="F220" s="120"/>
      <c r="G220" s="121">
        <f>G217</f>
        <v>0.1532945243365938</v>
      </c>
      <c r="H220" s="121"/>
      <c r="I220" s="121">
        <f>I217</f>
        <v>0.20199619847925285</v>
      </c>
      <c r="J220" s="121"/>
      <c r="K220" s="121">
        <f>K217</f>
        <v>0.25658904867318749</v>
      </c>
      <c r="L220" s="121"/>
      <c r="M220" s="121">
        <f>M217</f>
        <v>0.30399239695850566</v>
      </c>
      <c r="N220" s="121"/>
      <c r="O220" s="121">
        <f>O217</f>
        <v>0.4158904867318759</v>
      </c>
      <c r="P220" s="121"/>
      <c r="Q220" s="122">
        <f>C220*G220+E220*K220+O220</f>
        <v>0.44921411781602433</v>
      </c>
      <c r="R220" s="122"/>
      <c r="S220" s="122">
        <f t="shared" ref="S220" si="1953">1/(1+EXP(-Q220))</f>
        <v>0.6104523671802109</v>
      </c>
      <c r="T220" s="122"/>
      <c r="U220" s="122">
        <f t="shared" ref="U220" si="1954">S220</f>
        <v>0.6104523671802109</v>
      </c>
      <c r="V220" s="122"/>
      <c r="W220" s="121">
        <f>W217</f>
        <v>0.38992396958505593</v>
      </c>
      <c r="X220" s="121"/>
      <c r="Y220" s="122">
        <f t="shared" ref="Y220" si="1955">C220*I220+E220*M220+W220</f>
        <v>0.43042301920486914</v>
      </c>
      <c r="Z220" s="122"/>
      <c r="AA220" s="122">
        <f t="shared" ref="AA220" si="1956">1/(1+EXP(-Y220))</f>
        <v>0.60597467698652929</v>
      </c>
      <c r="AB220" s="122"/>
      <c r="AC220" s="122">
        <f t="shared" ref="AC220" si="1957">AA220</f>
        <v>0.60597467698652929</v>
      </c>
      <c r="AD220" s="122"/>
      <c r="AE220" s="121">
        <f>AE217</f>
        <v>-0.48904140667066859</v>
      </c>
      <c r="AF220" s="121"/>
      <c r="AG220" s="121">
        <f>AG217</f>
        <v>0.69541045596606776</v>
      </c>
      <c r="AH220" s="121"/>
      <c r="AI220" s="121">
        <f>AI217</f>
        <v>-0.38700590316743017</v>
      </c>
      <c r="AJ220" s="121"/>
      <c r="AK220" s="121">
        <f>AK217</f>
        <v>0.79472416472249918</v>
      </c>
      <c r="AL220" s="121"/>
      <c r="AM220" s="121">
        <f>AM217</f>
        <v>-0.89510919451666748</v>
      </c>
      <c r="AN220" s="121"/>
      <c r="AO220" s="122">
        <f t="shared" ref="AO220" si="1958">U220*AE220+AC220*AI220+AM220</f>
        <v>-1.4281614560316807</v>
      </c>
      <c r="AP220" s="122"/>
      <c r="AQ220" s="122">
        <f t="shared" ref="AQ220" si="1959">1/(1+EXP(-AO220))</f>
        <v>0.19338531232780756</v>
      </c>
      <c r="AR220" s="122"/>
      <c r="AS220" s="121">
        <f>AS217</f>
        <v>1.0118638080075895</v>
      </c>
      <c r="AT220" s="121"/>
      <c r="AU220" s="122">
        <f>U220*AG220+AC220*AK220+AS220</f>
        <v>1.9179614860250511</v>
      </c>
      <c r="AV220" s="122"/>
      <c r="AW220" s="122">
        <f t="shared" ref="AW220" si="1960">1/(1+EXP(-AU220))</f>
        <v>0.87191094040044692</v>
      </c>
      <c r="AX220" s="122"/>
      <c r="AY220" s="122">
        <f t="shared" ref="AY220" si="1961">AQ220</f>
        <v>0.19338531232780756</v>
      </c>
      <c r="AZ220" s="122"/>
      <c r="BA220" s="122">
        <f t="shared" ref="BA220" si="1962">AW220</f>
        <v>0.87191094040044692</v>
      </c>
      <c r="BB220" s="122"/>
      <c r="BC220" s="120">
        <f>BC217</f>
        <v>0.01</v>
      </c>
      <c r="BD220" s="120"/>
      <c r="BE220" s="120">
        <f>BE217</f>
        <v>0.99</v>
      </c>
      <c r="BF220" s="120"/>
      <c r="BG220" s="136">
        <f>(1/2)*(AY220-BC220)^2</f>
        <v>1.6815086388783762E-2</v>
      </c>
      <c r="BH220" s="137"/>
      <c r="BI220" s="136">
        <f t="shared" ref="BI220" si="1963">(1/2)*(BA220-BE220)^2</f>
        <v>6.972512998553399E-3</v>
      </c>
      <c r="BJ220" s="137"/>
      <c r="BK220" s="136">
        <f t="shared" ref="BK220" si="1964">BG220+BI220</f>
        <v>2.3787599387337162E-2</v>
      </c>
      <c r="BL220" s="137"/>
      <c r="BN220" s="131">
        <f t="shared" ref="BN220" si="1965" xml:space="preserve"> ( ((AY220 - BC220)*(AY220)*(1-AY220)*AE220) + ((BA220 - BE220)*(BA220)*(1-BA220)*AG220) ) * ( ((U220)*(1-U220)) ) * ( C220 )</f>
        <v>-2.7538235177886983E-4</v>
      </c>
      <c r="BO220" s="131"/>
      <c r="BP220" s="131">
        <f t="shared" ref="BP220" si="1966" xml:space="preserve"> ( ((AY220 - BC220)*(AY220)*(1-AY220)*AI220) + ((BA220 - BE220)*(BA220)*(1-BA220)*AK220) ) * ( ((AC220)*(1-AC220)) ) * ( C220 )</f>
        <v>-2.5729544379305135E-4</v>
      </c>
      <c r="BQ220" s="131"/>
      <c r="BR220" s="131">
        <f t="shared" ref="BR220" si="1967" xml:space="preserve"> ( ((AY220 - BC220)*(AY220)*(1-AY220)*AE220) + ((BA220 - BE220)*(BA220)*(1-BA220)*AG220) ) * ( ((U220)*(1-U220)) ) * ( E220 )</f>
        <v>-5.5076470355773966E-4</v>
      </c>
      <c r="BS220" s="131"/>
      <c r="BT220" s="131">
        <f t="shared" ref="BT220" si="1968" xml:space="preserve"> ( ((AY220 - BC220)*(AY220)*(1-AY220)*AI220) + ((BA220 - BE220)*(BA220)*(1-BA220)*AK220) ) * ( ((AC220)*(1-AC220)) ) * ( E220 )</f>
        <v>-5.145908875861027E-4</v>
      </c>
      <c r="BU220" s="131"/>
      <c r="BV220" s="131">
        <f t="shared" ref="BV220" si="1969" xml:space="preserve"> ( ((AY220 - BC220)*(AY220)*(1-AY220)*AE220) + ((BA220 - BE220)*(BA220)*(1-BA220)*AG220) ) * ( ((S220)*(1-S220)) )</f>
        <v>-5.5076470355773961E-3</v>
      </c>
      <c r="BW220" s="131"/>
      <c r="BX220" s="131">
        <f t="shared" ref="BX220" si="1970" xml:space="preserve"> ( ((AY220 - BC220)*(AY220)*(1-AY220)*AI220) + ((BA220 - BE220)*(BA220)*(1-BA220)*AK220) ) * ( ((AC220)*(1-AC220)) )</f>
        <v>-5.1459088758610272E-3</v>
      </c>
      <c r="BY220" s="131"/>
      <c r="BZ220" s="131">
        <f xml:space="preserve"> (AY220 - BC220) * (AY220 * (1 - AY220)) * U220</f>
        <v>1.7462480874094147E-2</v>
      </c>
      <c r="CA220" s="131"/>
      <c r="CB220" s="131">
        <f t="shared" ref="CB220" si="1971" xml:space="preserve"> (BA220 - BE220) * (BA220 * (1 - BA220)) * U220</f>
        <v>-8.05092184119292E-3</v>
      </c>
      <c r="CC220" s="131"/>
      <c r="CD220" s="131">
        <f t="shared" ref="CD220" si="1972" xml:space="preserve"> (AY220 - BC220) * (AY220 * (1 - AY220)) * AC220</f>
        <v>1.7334392945254646E-2</v>
      </c>
      <c r="CE220" s="131"/>
      <c r="CF220" s="131">
        <f t="shared" ref="CF220" si="1973" xml:space="preserve"> (BA220 - BE220) * (BA220 * (1 - BA220)) * AC220</f>
        <v>-7.9918680382812749E-3</v>
      </c>
      <c r="CG220" s="131"/>
      <c r="CH220" s="131">
        <f xml:space="preserve"> (AY220 - BC220) * (AY220 * (1 - AY220))</f>
        <v>2.860580417560912E-2</v>
      </c>
      <c r="CI220" s="131"/>
      <c r="CJ220" s="131">
        <f xml:space="preserve"> (BA220 - BE220) * (BA220 * (1 - BA220))</f>
        <v>-1.3188452161110576E-2</v>
      </c>
      <c r="CK220" s="131"/>
      <c r="CL220" s="15"/>
      <c r="CM220" s="47"/>
      <c r="CN220" s="47"/>
      <c r="CO220" s="47"/>
      <c r="CP220" s="15"/>
      <c r="CQ220" s="15"/>
      <c r="CR220" s="15"/>
      <c r="CS220" s="15"/>
      <c r="CT220" s="15"/>
      <c r="CU220" s="15"/>
      <c r="CV220" s="15"/>
      <c r="CW220" s="15"/>
      <c r="CX220" s="15"/>
      <c r="CY220" s="15"/>
      <c r="CZ220" s="15"/>
      <c r="DA220" s="15"/>
      <c r="DB220" s="15"/>
      <c r="DC220" s="15"/>
      <c r="DD220" s="15"/>
      <c r="DE220" s="15"/>
      <c r="DF220" s="15"/>
      <c r="DG220" s="15"/>
      <c r="DH220" s="15"/>
      <c r="DI220" s="15"/>
      <c r="DJ220" s="15"/>
      <c r="DK220" s="15"/>
      <c r="DL220" s="15"/>
      <c r="DM220" s="15"/>
    </row>
    <row r="221" spans="1:117" s="13" customFormat="1" x14ac:dyDescent="0.35">
      <c r="A221" s="93"/>
      <c r="B221" s="14" t="s">
        <v>215</v>
      </c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5"/>
      <c r="BJ221" s="15"/>
      <c r="BK221" s="15"/>
      <c r="BL221" s="15"/>
      <c r="BN221" s="132" t="str">
        <f>IF(BN220&lt;0.000001,"PROCHE DE 0","PAS PROCHE DE 0")</f>
        <v>PROCHE DE 0</v>
      </c>
      <c r="BO221" s="132"/>
      <c r="BP221" s="132" t="str">
        <f>IF(BP220&lt;0.000001,"PROCHE DE 0","PAS PROCHE DE 0")</f>
        <v>PROCHE DE 0</v>
      </c>
      <c r="BQ221" s="132"/>
      <c r="BR221" s="132" t="str">
        <f>IF(BR220&lt;0.000001,"PROCHE DE 0","PAS PROCHE DE 0")</f>
        <v>PROCHE DE 0</v>
      </c>
      <c r="BS221" s="132"/>
      <c r="BT221" s="132" t="str">
        <f>IF(BT220&lt;0.000001,"PROCHE DE 0","PAS PROCHE DE 0")</f>
        <v>PROCHE DE 0</v>
      </c>
      <c r="BU221" s="132"/>
      <c r="BV221" s="132" t="str">
        <f>IF(BV220&lt;0.000001,"PROCHE DE 0","PAS PROCHE DE 0")</f>
        <v>PROCHE DE 0</v>
      </c>
      <c r="BW221" s="132"/>
      <c r="BX221" s="132" t="str">
        <f>IF(BX220&lt;0.000001,"PROCHE DE 0","PAS PROCHE DE 0")</f>
        <v>PROCHE DE 0</v>
      </c>
      <c r="BY221" s="132"/>
      <c r="BZ221" s="132" t="str">
        <f>IF(BZ220&lt;0.000001,"PROCHE DE 0","PAS PROCHE DE 0")</f>
        <v>PAS PROCHE DE 0</v>
      </c>
      <c r="CA221" s="132"/>
      <c r="CB221" s="132" t="str">
        <f>IF(CB220&lt;0.000001,"PROCHE DE 0","PAS PROCHE DE 0")</f>
        <v>PROCHE DE 0</v>
      </c>
      <c r="CC221" s="132"/>
      <c r="CD221" s="132" t="str">
        <f>IF(CD220&lt;0.000001,"PROCHE DE 0","PAS PROCHE DE 0")</f>
        <v>PAS PROCHE DE 0</v>
      </c>
      <c r="CE221" s="132"/>
      <c r="CF221" s="132" t="str">
        <f>IF(CF220&lt;0.000001,"PROCHE DE 0","PAS PROCHE DE 0")</f>
        <v>PROCHE DE 0</v>
      </c>
      <c r="CG221" s="132"/>
      <c r="CH221" s="132" t="str">
        <f>IF(CH220&lt;0.000001,"PROCHE DE 0","PAS PROCHE DE 0")</f>
        <v>PAS PROCHE DE 0</v>
      </c>
      <c r="CI221" s="132"/>
      <c r="CJ221" s="132" t="str">
        <f>IF(CJ220&lt;0.000001,"PROCHE DE 0","PAS PROCHE DE 0")</f>
        <v>PROCHE DE 0</v>
      </c>
      <c r="CK221" s="132"/>
      <c r="CL221" s="15"/>
      <c r="CM221" s="47"/>
      <c r="CN221" s="47"/>
      <c r="CO221" s="47"/>
      <c r="CP221" s="15"/>
      <c r="CQ221" s="15"/>
      <c r="CR221" s="15"/>
      <c r="CS221" s="15"/>
      <c r="CT221" s="15"/>
      <c r="CU221" s="15"/>
      <c r="CV221" s="15"/>
      <c r="CW221" s="15"/>
      <c r="CX221" s="15"/>
      <c r="CY221" s="15"/>
      <c r="CZ221" s="15"/>
      <c r="DA221" s="15"/>
      <c r="DB221" s="15"/>
      <c r="DC221" s="15"/>
      <c r="DD221" s="15"/>
      <c r="DE221" s="15"/>
      <c r="DF221" s="15"/>
      <c r="DG221" s="15"/>
      <c r="DH221" s="15"/>
      <c r="DI221" s="15"/>
      <c r="DJ221" s="15"/>
      <c r="DK221" s="15"/>
      <c r="DL221" s="15"/>
      <c r="DM221" s="15"/>
    </row>
    <row r="222" spans="1:117" s="13" customFormat="1" ht="15" thickBot="1" x14ac:dyDescent="0.4">
      <c r="A222" s="93"/>
      <c r="B222" s="14" t="s">
        <v>214</v>
      </c>
      <c r="C222" s="120">
        <f>C220</f>
        <v>0.05</v>
      </c>
      <c r="D222" s="120"/>
      <c r="E222" s="120">
        <f>E220</f>
        <v>0.1</v>
      </c>
      <c r="F222" s="120"/>
      <c r="G222" s="121">
        <f>G220</f>
        <v>0.1532945243365938</v>
      </c>
      <c r="H222" s="121"/>
      <c r="I222" s="121">
        <f>I220</f>
        <v>0.20199619847925285</v>
      </c>
      <c r="J222" s="121"/>
      <c r="K222" s="121">
        <f>K220</f>
        <v>0.25658904867318749</v>
      </c>
      <c r="L222" s="121"/>
      <c r="M222" s="121">
        <f>M220</f>
        <v>0.30399239695850566</v>
      </c>
      <c r="N222" s="121"/>
      <c r="O222" s="121">
        <f>O220</f>
        <v>0.4158904867318759</v>
      </c>
      <c r="P222" s="121"/>
      <c r="Q222" s="122">
        <f>C222*G222+E222*K222+O222</f>
        <v>0.44921411781602433</v>
      </c>
      <c r="R222" s="122"/>
      <c r="S222" s="122">
        <f t="shared" ref="S222:S223" si="1974">1/(1+EXP(-Q222))</f>
        <v>0.6104523671802109</v>
      </c>
      <c r="T222" s="122"/>
      <c r="U222" s="122">
        <f t="shared" ref="U222:U223" si="1975">S222</f>
        <v>0.6104523671802109</v>
      </c>
      <c r="V222" s="122"/>
      <c r="W222" s="121">
        <f>W220</f>
        <v>0.38992396958505593</v>
      </c>
      <c r="X222" s="121"/>
      <c r="Y222" s="122">
        <f t="shared" ref="Y222:Y223" si="1976">C222*I222+E222*M222+W222</f>
        <v>0.43042301920486914</v>
      </c>
      <c r="Z222" s="122"/>
      <c r="AA222" s="122">
        <f t="shared" ref="AA222:AA223" si="1977">1/(1+EXP(-Y222))</f>
        <v>0.60597467698652929</v>
      </c>
      <c r="AB222" s="122"/>
      <c r="AC222" s="122">
        <f t="shared" ref="AC222:AC223" si="1978">AA222</f>
        <v>0.60597467698652929</v>
      </c>
      <c r="AD222" s="122"/>
      <c r="AE222" s="121">
        <f>AE220</f>
        <v>-0.48904140667066859</v>
      </c>
      <c r="AF222" s="121"/>
      <c r="AG222" s="121">
        <f>AG220</f>
        <v>0.69541045596606776</v>
      </c>
      <c r="AH222" s="121"/>
      <c r="AI222" s="121">
        <f>AI220</f>
        <v>-0.38700590316743017</v>
      </c>
      <c r="AJ222" s="121"/>
      <c r="AK222" s="121">
        <f>AK220</f>
        <v>0.79472416472249918</v>
      </c>
      <c r="AL222" s="121"/>
      <c r="AM222" s="121">
        <f>AM220</f>
        <v>-0.89510919451666748</v>
      </c>
      <c r="AN222" s="121"/>
      <c r="AO222" s="122">
        <f t="shared" ref="AO222:AO223" si="1979">U222*AE222+AC222*AI222+AM222</f>
        <v>-1.4281614560316807</v>
      </c>
      <c r="AP222" s="122"/>
      <c r="AQ222" s="122">
        <f t="shared" ref="AQ222:AQ223" si="1980">1/(1+EXP(-AO222))</f>
        <v>0.19338531232780756</v>
      </c>
      <c r="AR222" s="122"/>
      <c r="AS222" s="121">
        <f>AS220</f>
        <v>1.0118638080075895</v>
      </c>
      <c r="AT222" s="121"/>
      <c r="AU222" s="122">
        <f>U222*AG222+AC222*AK222+AS222</f>
        <v>1.9179614860250511</v>
      </c>
      <c r="AV222" s="122"/>
      <c r="AW222" s="122">
        <f t="shared" ref="AW222:AW223" si="1981">1/(1+EXP(-AU222))</f>
        <v>0.87191094040044692</v>
      </c>
      <c r="AX222" s="122"/>
      <c r="AY222" s="122">
        <f t="shared" ref="AY222:AY223" si="1982">AQ222</f>
        <v>0.19338531232780756</v>
      </c>
      <c r="AZ222" s="122"/>
      <c r="BA222" s="122">
        <f>AW222</f>
        <v>0.87191094040044692</v>
      </c>
      <c r="BB222" s="122"/>
      <c r="BC222" s="120">
        <f>BC220</f>
        <v>0.01</v>
      </c>
      <c r="BD222" s="120"/>
      <c r="BE222" s="120">
        <f>BE220</f>
        <v>0.99</v>
      </c>
      <c r="BF222" s="120"/>
      <c r="BG222" s="122">
        <f>(1/2)*(AY222-BC222)^2</f>
        <v>1.6815086388783762E-2</v>
      </c>
      <c r="BH222" s="122"/>
      <c r="BI222" s="122">
        <f t="shared" ref="BI222:BI223" si="1983">(1/2)*(BA222-BE222)^2</f>
        <v>6.972512998553399E-3</v>
      </c>
      <c r="BJ222" s="122"/>
      <c r="BK222" s="122">
        <f t="shared" ref="BK222:BK223" si="1984">BG222+BI222</f>
        <v>2.3787599387337162E-2</v>
      </c>
      <c r="BL222" s="122"/>
      <c r="BN222" s="142">
        <f t="shared" ref="BN222" si="1985" xml:space="preserve"> ( ((AY222 - BC222)*(AY222)*(1-AY222)*AE222) + ((BA222 - BE222)*(BA222)*(1-BA222)*AG222) ) * ( ((U222)*(1-U222)) ) * ( C222 )</f>
        <v>-2.7538235177886983E-4</v>
      </c>
      <c r="BO222" s="142"/>
      <c r="BP222" s="142">
        <f t="shared" ref="BP222" si="1986" xml:space="preserve"> ( ((AY222 - BC222)*(AY222)*(1-AY222)*AI222) + ((BA222 - BE222)*(BA222)*(1-BA222)*AK222) ) * ( ((AC222)*(1-AC222)) ) * ( C222 )</f>
        <v>-2.5729544379305135E-4</v>
      </c>
      <c r="BQ222" s="142"/>
      <c r="BR222" s="142">
        <f t="shared" ref="BR222" si="1987" xml:space="preserve"> ( ((AY222 - BC222)*(AY222)*(1-AY222)*AE222) + ((BA222 - BE222)*(BA222)*(1-BA222)*AG222) ) * ( ((U222)*(1-U222)) ) * ( E222 )</f>
        <v>-5.5076470355773966E-4</v>
      </c>
      <c r="BS222" s="142"/>
      <c r="BT222" s="142">
        <f t="shared" ref="BT222" si="1988" xml:space="preserve"> ( ((AY222 - BC222)*(AY222)*(1-AY222)*AI222) + ((BA222 - BE222)*(BA222)*(1-BA222)*AK222) ) * ( ((AC222)*(1-AC222)) ) * ( E222 )</f>
        <v>-5.145908875861027E-4</v>
      </c>
      <c r="BU222" s="142"/>
      <c r="BV222" s="142">
        <f t="shared" ref="BV222" si="1989" xml:space="preserve"> ( ((AY222 - BC222)*(AY222)*(1-AY222)*AE222) + ((BA222 - BE222)*(BA222)*(1-BA222)*AG222) ) * ( ((S222)*(1-S222)) )</f>
        <v>-5.5076470355773961E-3</v>
      </c>
      <c r="BW222" s="142"/>
      <c r="BX222" s="142">
        <f t="shared" ref="BX222" si="1990" xml:space="preserve"> ( ((AY222 - BC222)*(AY222)*(1-AY222)*AI222) + ((BA222 - BE222)*(BA222)*(1-BA222)*AK222) ) * ( ((AC222)*(1-AC222)) )</f>
        <v>-5.1459088758610272E-3</v>
      </c>
      <c r="BY222" s="142"/>
      <c r="BZ222" s="142">
        <f xml:space="preserve"> (AY222 - BC222) * (AY222 * (1 - AY222)) * U222</f>
        <v>1.7462480874094147E-2</v>
      </c>
      <c r="CA222" s="142"/>
      <c r="CB222" s="142">
        <f t="shared" ref="CB222" si="1991" xml:space="preserve"> (BA222 - BE222) * (BA222 * (1 - BA222)) * U222</f>
        <v>-8.05092184119292E-3</v>
      </c>
      <c r="CC222" s="142"/>
      <c r="CD222" s="142">
        <f t="shared" ref="CD222" si="1992" xml:space="preserve"> (AY222 - BC222) * (AY222 * (1 - AY222)) * AC222</f>
        <v>1.7334392945254646E-2</v>
      </c>
      <c r="CE222" s="142"/>
      <c r="CF222" s="142">
        <f t="shared" ref="CF222" si="1993" xml:space="preserve"> (BA222 - BE222) * (BA222 * (1 - BA222)) * AC222</f>
        <v>-7.9918680382812749E-3</v>
      </c>
      <c r="CG222" s="142"/>
      <c r="CH222" s="142">
        <f xml:space="preserve"> (AY222 - BC222) * (AY222 * (1 - AY222))</f>
        <v>2.860580417560912E-2</v>
      </c>
      <c r="CI222" s="142"/>
      <c r="CJ222" s="142">
        <f xml:space="preserve"> (BA222 - BE222) * (BA222 * (1 - BA222))</f>
        <v>-1.3188452161110576E-2</v>
      </c>
      <c r="CK222" s="142"/>
      <c r="CL222" s="15"/>
      <c r="CM222" s="104">
        <f>CM216</f>
        <v>0.5</v>
      </c>
      <c r="CN222" s="104"/>
      <c r="CO222" s="47"/>
      <c r="CP222" s="131">
        <f t="shared" ref="CP222" si="1994">G222-CM222*BN222</f>
        <v>0.15343221551248323</v>
      </c>
      <c r="CQ222" s="131"/>
      <c r="CR222" s="131">
        <f t="shared" ref="CR222" si="1995">I222-CM222*BP222</f>
        <v>0.20212484620114937</v>
      </c>
      <c r="CS222" s="131"/>
      <c r="CT222" s="131">
        <f t="shared" ref="CT222" si="1996">K222-CM222*BR222</f>
        <v>0.25686443102496637</v>
      </c>
      <c r="CU222" s="131"/>
      <c r="CV222" s="131">
        <f t="shared" ref="CV222" si="1997">M222-CM222*BT222</f>
        <v>0.30424969240229871</v>
      </c>
      <c r="CW222" s="131"/>
      <c r="CX222" s="131">
        <f t="shared" ref="CX222" si="1998">O222-CM222*BV222</f>
        <v>0.41864431024966459</v>
      </c>
      <c r="CY222" s="131"/>
      <c r="CZ222" s="131">
        <f t="shared" ref="CZ222" si="1999">W222-CM222*BX222</f>
        <v>0.39249692402298642</v>
      </c>
      <c r="DA222" s="131"/>
      <c r="DB222" s="131">
        <f t="shared" ref="DB222" si="2000">AE222-CM222*BZ222</f>
        <v>-0.49777264710771568</v>
      </c>
      <c r="DC222" s="131"/>
      <c r="DD222" s="131">
        <f t="shared" ref="DD222" si="2001">AG222-CM222*CB222</f>
        <v>0.69943591688666418</v>
      </c>
      <c r="DE222" s="131"/>
      <c r="DF222" s="131">
        <f t="shared" ref="DF222" si="2002">AI222-CM222*CD222</f>
        <v>-0.39567309964005748</v>
      </c>
      <c r="DG222" s="131"/>
      <c r="DH222" s="131">
        <f t="shared" ref="DH222" si="2003">AK222-CM222*CF222</f>
        <v>0.79872009874163985</v>
      </c>
      <c r="DI222" s="131"/>
      <c r="DJ222" s="131">
        <f t="shared" ref="DJ222" si="2004">AM222-CM222*CH222</f>
        <v>-0.90941209660447209</v>
      </c>
      <c r="DK222" s="131"/>
      <c r="DL222" s="131">
        <f t="shared" ref="DL222" si="2005">AS222-CM222*CJ222</f>
        <v>1.0184580340881448</v>
      </c>
      <c r="DM222" s="131"/>
    </row>
    <row r="223" spans="1:117" s="13" customFormat="1" ht="15" thickBot="1" x14ac:dyDescent="0.4">
      <c r="A223" s="93"/>
      <c r="B223" s="14" t="s">
        <v>216</v>
      </c>
      <c r="C223" s="120">
        <f>C222</f>
        <v>0.05</v>
      </c>
      <c r="D223" s="120"/>
      <c r="E223" s="120">
        <f>E222</f>
        <v>0.1</v>
      </c>
      <c r="F223" s="120"/>
      <c r="G223" s="131">
        <f>CP222</f>
        <v>0.15343221551248323</v>
      </c>
      <c r="H223" s="131"/>
      <c r="I223" s="131">
        <f>CR222</f>
        <v>0.20212484620114937</v>
      </c>
      <c r="J223" s="131"/>
      <c r="K223" s="131">
        <f>CT222</f>
        <v>0.25686443102496637</v>
      </c>
      <c r="L223" s="131"/>
      <c r="M223" s="131">
        <f>CV222</f>
        <v>0.30424969240229871</v>
      </c>
      <c r="N223" s="131"/>
      <c r="O223" s="131">
        <f>CX222</f>
        <v>0.41864431024966459</v>
      </c>
      <c r="P223" s="131"/>
      <c r="Q223" s="122">
        <f>C223*G223+E223*K223+O223</f>
        <v>0.45200236412778538</v>
      </c>
      <c r="R223" s="122"/>
      <c r="S223" s="122">
        <f t="shared" si="1974"/>
        <v>0.61111520835518851</v>
      </c>
      <c r="T223" s="122"/>
      <c r="U223" s="122">
        <f t="shared" si="1975"/>
        <v>0.61111520835518851</v>
      </c>
      <c r="V223" s="122"/>
      <c r="W223" s="131">
        <f>CZ222</f>
        <v>0.39249692402298642</v>
      </c>
      <c r="X223" s="131"/>
      <c r="Y223" s="122">
        <f t="shared" si="1976"/>
        <v>0.43302813557327374</v>
      </c>
      <c r="Z223" s="122"/>
      <c r="AA223" s="122">
        <f t="shared" si="1977"/>
        <v>0.60659652694519128</v>
      </c>
      <c r="AB223" s="122"/>
      <c r="AC223" s="122">
        <f t="shared" si="1978"/>
        <v>0.60659652694519128</v>
      </c>
      <c r="AD223" s="122"/>
      <c r="AE223" s="131">
        <f>DB222</f>
        <v>-0.49777264710771568</v>
      </c>
      <c r="AF223" s="131"/>
      <c r="AG223" s="131">
        <f>DD222</f>
        <v>0.69943591688666418</v>
      </c>
      <c r="AH223" s="131"/>
      <c r="AI223" s="131">
        <f>DF222</f>
        <v>-0.39567309964005748</v>
      </c>
      <c r="AJ223" s="131"/>
      <c r="AK223" s="131">
        <f>DH222</f>
        <v>0.79872009874163985</v>
      </c>
      <c r="AL223" s="131"/>
      <c r="AM223" s="131">
        <f>DJ222</f>
        <v>-0.90941209660447209</v>
      </c>
      <c r="AN223" s="131"/>
      <c r="AO223" s="122">
        <f t="shared" si="1979"/>
        <v>-1.4536224596025149</v>
      </c>
      <c r="AP223" s="122"/>
      <c r="AQ223" s="122">
        <f t="shared" si="1980"/>
        <v>0.189444691919848</v>
      </c>
      <c r="AR223" s="122"/>
      <c r="AS223" s="131">
        <f>DL222</f>
        <v>1.0184580340881448</v>
      </c>
      <c r="AT223" s="131"/>
      <c r="AU223" s="122">
        <f>U223*AG223+AC223*AK223+AS223</f>
        <v>1.9303947980654399</v>
      </c>
      <c r="AV223" s="122"/>
      <c r="AW223" s="122">
        <f t="shared" si="1981"/>
        <v>0.87329311161172951</v>
      </c>
      <c r="AX223" s="122"/>
      <c r="AY223" s="122">
        <f t="shared" si="1982"/>
        <v>0.189444691919848</v>
      </c>
      <c r="AZ223" s="122"/>
      <c r="BA223" s="122">
        <f>AW223</f>
        <v>0.87329311161172951</v>
      </c>
      <c r="BB223" s="122"/>
      <c r="BC223" s="120">
        <f>BC222</f>
        <v>0.01</v>
      </c>
      <c r="BD223" s="120"/>
      <c r="BE223" s="120">
        <f>BE222</f>
        <v>0.99</v>
      </c>
      <c r="BF223" s="120"/>
      <c r="BG223" s="136">
        <f>(1/2)*(AY223-BC223)^2</f>
        <v>1.6100198729104578E-2</v>
      </c>
      <c r="BH223" s="137"/>
      <c r="BI223" s="136">
        <f t="shared" si="1983"/>
        <v>6.8102488986361114E-3</v>
      </c>
      <c r="BJ223" s="137"/>
      <c r="BK223" s="136">
        <f t="shared" si="1984"/>
        <v>2.291044762774069E-2</v>
      </c>
      <c r="BL223" s="137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5"/>
      <c r="CA223" s="15"/>
      <c r="CB223" s="15"/>
      <c r="CC223" s="15"/>
      <c r="CD223" s="15"/>
      <c r="CE223" s="15"/>
      <c r="CF223" s="15"/>
      <c r="CG223" s="15"/>
      <c r="CH223" s="15"/>
      <c r="CI223" s="15"/>
      <c r="CJ223" s="15"/>
      <c r="CK223" s="15"/>
      <c r="CL223" s="15"/>
      <c r="CM223" s="47"/>
      <c r="CN223" s="47"/>
      <c r="CO223" s="47"/>
      <c r="CP223" s="15"/>
      <c r="CQ223" s="15"/>
      <c r="CR223" s="15"/>
      <c r="CS223" s="15"/>
      <c r="CT223" s="15"/>
      <c r="CU223" s="15"/>
      <c r="CV223" s="15"/>
      <c r="CW223" s="15"/>
      <c r="CX223" s="15"/>
      <c r="CY223" s="15"/>
      <c r="CZ223" s="15"/>
      <c r="DA223" s="15"/>
      <c r="DB223" s="15"/>
      <c r="DC223" s="15"/>
      <c r="DD223" s="15"/>
      <c r="DE223" s="15"/>
      <c r="DF223" s="15"/>
      <c r="DG223" s="15"/>
      <c r="DH223" s="15"/>
      <c r="DI223" s="15"/>
      <c r="DJ223" s="15"/>
      <c r="DK223" s="15"/>
      <c r="DL223" s="15"/>
      <c r="DM223" s="15"/>
    </row>
    <row r="224" spans="1:117" s="13" customFormat="1" x14ac:dyDescent="0.35">
      <c r="A224" s="93"/>
      <c r="B224" s="14" t="s">
        <v>217</v>
      </c>
      <c r="BG224" s="143" t="str">
        <f>IF(BG223&lt;BG220,"OUI, ça a baissé","NON, ça n'a pas baissé")</f>
        <v>OUI, ça a baissé</v>
      </c>
      <c r="BH224" s="143"/>
      <c r="BI224" s="143" t="str">
        <f>IF(BI223&lt;BI220,"OUI, ça a baissé","NON, ça n'a pas baissé")</f>
        <v>OUI, ça a baissé</v>
      </c>
      <c r="BJ224" s="143"/>
      <c r="BK224" s="143" t="str">
        <f>IF(BK223&lt;BK220,"OUI, ça a baissé","NON, ça n'a pas baissé")</f>
        <v>OUI, ça a baissé</v>
      </c>
      <c r="BL224" s="143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5"/>
      <c r="CA224" s="15"/>
      <c r="CB224" s="15"/>
      <c r="CC224" s="15"/>
      <c r="CD224" s="15"/>
      <c r="CE224" s="15"/>
      <c r="CF224" s="15"/>
      <c r="CG224" s="15"/>
      <c r="CH224" s="15"/>
      <c r="CI224" s="15"/>
      <c r="CJ224" s="15"/>
      <c r="CK224" s="15"/>
      <c r="CL224" s="15"/>
      <c r="CM224" s="47"/>
      <c r="CN224" s="47"/>
      <c r="CO224" s="47"/>
      <c r="CP224" s="15"/>
      <c r="CQ224" s="15"/>
      <c r="CR224" s="15"/>
      <c r="CS224" s="15"/>
      <c r="CT224" s="15"/>
      <c r="CU224" s="15"/>
      <c r="CV224" s="15"/>
      <c r="CW224" s="15"/>
      <c r="CX224" s="15"/>
      <c r="CY224" s="15"/>
      <c r="CZ224" s="15"/>
      <c r="DA224" s="15"/>
      <c r="DB224" s="15"/>
      <c r="DC224" s="15"/>
      <c r="DD224" s="15"/>
      <c r="DE224" s="15"/>
      <c r="DF224" s="15"/>
      <c r="DG224" s="15"/>
      <c r="DH224" s="15"/>
      <c r="DI224" s="15"/>
      <c r="DJ224" s="15"/>
      <c r="DK224" s="15"/>
      <c r="DL224" s="15"/>
      <c r="DM224" s="15"/>
    </row>
    <row r="225" spans="1:117" s="13" customFormat="1" ht="15" thickBot="1" x14ac:dyDescent="0.4"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5"/>
      <c r="BJ225" s="15"/>
      <c r="BK225" s="15"/>
      <c r="BL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5"/>
      <c r="CA225" s="15"/>
      <c r="CB225" s="15"/>
      <c r="CC225" s="15"/>
      <c r="CD225" s="15"/>
      <c r="CE225" s="15"/>
      <c r="CF225" s="15"/>
      <c r="CG225" s="15"/>
      <c r="CH225" s="15"/>
      <c r="CI225" s="15"/>
      <c r="CJ225" s="15"/>
      <c r="CK225" s="15"/>
      <c r="CL225" s="15"/>
      <c r="CM225" s="47"/>
      <c r="CN225" s="47"/>
      <c r="CO225" s="47"/>
      <c r="CP225" s="15"/>
      <c r="CQ225" s="15"/>
      <c r="CR225" s="15"/>
      <c r="CS225" s="15"/>
      <c r="CT225" s="15"/>
      <c r="CU225" s="15"/>
      <c r="CV225" s="15"/>
      <c r="CW225" s="15"/>
      <c r="CX225" s="15"/>
      <c r="CY225" s="15"/>
      <c r="CZ225" s="15"/>
      <c r="DA225" s="15"/>
      <c r="DB225" s="15"/>
      <c r="DC225" s="15"/>
      <c r="DD225" s="15"/>
      <c r="DE225" s="15"/>
      <c r="DF225" s="15"/>
      <c r="DG225" s="15"/>
      <c r="DH225" s="15"/>
      <c r="DI225" s="15"/>
      <c r="DJ225" s="15"/>
      <c r="DK225" s="15"/>
      <c r="DL225" s="15"/>
      <c r="DM225" s="15"/>
    </row>
    <row r="226" spans="1:117" s="13" customFormat="1" ht="15" thickBot="1" x14ac:dyDescent="0.4">
      <c r="A226" s="93" t="s">
        <v>132</v>
      </c>
      <c r="B226" s="14" t="s">
        <v>213</v>
      </c>
      <c r="C226" s="120">
        <f>C223</f>
        <v>0.05</v>
      </c>
      <c r="D226" s="120"/>
      <c r="E226" s="120">
        <f>E223</f>
        <v>0.1</v>
      </c>
      <c r="F226" s="120"/>
      <c r="G226" s="121">
        <f>G223</f>
        <v>0.15343221551248323</v>
      </c>
      <c r="H226" s="121"/>
      <c r="I226" s="121">
        <f>I223</f>
        <v>0.20212484620114937</v>
      </c>
      <c r="J226" s="121"/>
      <c r="K226" s="121">
        <f>K223</f>
        <v>0.25686443102496637</v>
      </c>
      <c r="L226" s="121"/>
      <c r="M226" s="121">
        <f>M223</f>
        <v>0.30424969240229871</v>
      </c>
      <c r="N226" s="121"/>
      <c r="O226" s="121">
        <f>O223</f>
        <v>0.41864431024966459</v>
      </c>
      <c r="P226" s="121"/>
      <c r="Q226" s="122">
        <f>C226*G226+E226*K226+O226</f>
        <v>0.45200236412778538</v>
      </c>
      <c r="R226" s="122"/>
      <c r="S226" s="122">
        <f t="shared" ref="S226" si="2006">1/(1+EXP(-Q226))</f>
        <v>0.61111520835518851</v>
      </c>
      <c r="T226" s="122"/>
      <c r="U226" s="122">
        <f t="shared" ref="U226" si="2007">S226</f>
        <v>0.61111520835518851</v>
      </c>
      <c r="V226" s="122"/>
      <c r="W226" s="121">
        <f>W223</f>
        <v>0.39249692402298642</v>
      </c>
      <c r="X226" s="121"/>
      <c r="Y226" s="122">
        <f t="shared" ref="Y226" si="2008">C226*I226+E226*M226+W226</f>
        <v>0.43302813557327374</v>
      </c>
      <c r="Z226" s="122"/>
      <c r="AA226" s="122">
        <f t="shared" ref="AA226" si="2009">1/(1+EXP(-Y226))</f>
        <v>0.60659652694519128</v>
      </c>
      <c r="AB226" s="122"/>
      <c r="AC226" s="122">
        <f t="shared" ref="AC226" si="2010">AA226</f>
        <v>0.60659652694519128</v>
      </c>
      <c r="AD226" s="122"/>
      <c r="AE226" s="121">
        <f>AE223</f>
        <v>-0.49777264710771568</v>
      </c>
      <c r="AF226" s="121"/>
      <c r="AG226" s="121">
        <f>AG223</f>
        <v>0.69943591688666418</v>
      </c>
      <c r="AH226" s="121"/>
      <c r="AI226" s="121">
        <f>AI223</f>
        <v>-0.39567309964005748</v>
      </c>
      <c r="AJ226" s="121"/>
      <c r="AK226" s="121">
        <f>AK223</f>
        <v>0.79872009874163985</v>
      </c>
      <c r="AL226" s="121"/>
      <c r="AM226" s="121">
        <f>AM223</f>
        <v>-0.90941209660447209</v>
      </c>
      <c r="AN226" s="121"/>
      <c r="AO226" s="122">
        <f t="shared" ref="AO226" si="2011">U226*AE226+AC226*AI226+AM226</f>
        <v>-1.4536224596025149</v>
      </c>
      <c r="AP226" s="122"/>
      <c r="AQ226" s="122">
        <f t="shared" ref="AQ226" si="2012">1/(1+EXP(-AO226))</f>
        <v>0.189444691919848</v>
      </c>
      <c r="AR226" s="122"/>
      <c r="AS226" s="121">
        <f>AS223</f>
        <v>1.0184580340881448</v>
      </c>
      <c r="AT226" s="121"/>
      <c r="AU226" s="122">
        <f>U226*AG226+AC226*AK226+AS226</f>
        <v>1.9303947980654399</v>
      </c>
      <c r="AV226" s="122"/>
      <c r="AW226" s="122">
        <f t="shared" ref="AW226" si="2013">1/(1+EXP(-AU226))</f>
        <v>0.87329311161172951</v>
      </c>
      <c r="AX226" s="122"/>
      <c r="AY226" s="122">
        <f t="shared" ref="AY226" si="2014">AQ226</f>
        <v>0.189444691919848</v>
      </c>
      <c r="AZ226" s="122"/>
      <c r="BA226" s="122">
        <f t="shared" ref="BA226" si="2015">AW226</f>
        <v>0.87329311161172951</v>
      </c>
      <c r="BB226" s="122"/>
      <c r="BC226" s="120">
        <f>BC223</f>
        <v>0.01</v>
      </c>
      <c r="BD226" s="120"/>
      <c r="BE226" s="120">
        <f>BE223</f>
        <v>0.99</v>
      </c>
      <c r="BF226" s="120"/>
      <c r="BG226" s="136">
        <f>(1/2)*(AY226-BC226)^2</f>
        <v>1.6100198729104578E-2</v>
      </c>
      <c r="BH226" s="137"/>
      <c r="BI226" s="136">
        <f t="shared" ref="BI226" si="2016">(1/2)*(BA226-BE226)^2</f>
        <v>6.8102488986361114E-3</v>
      </c>
      <c r="BJ226" s="137"/>
      <c r="BK226" s="136">
        <f t="shared" ref="BK226" si="2017">BG226+BI226</f>
        <v>2.291044762774069E-2</v>
      </c>
      <c r="BL226" s="137"/>
      <c r="BN226" s="131">
        <f t="shared" ref="BN226" si="2018" xml:space="preserve"> ( ((AY226 - BC226)*(AY226)*(1-AY226)*AE226) + ((BA226 - BE226)*(BA226)*(1-BA226)*AG226) ) * ( ((U226)*(1-U226)) ) * ( C226 )</f>
        <v>-2.7031184096656155E-4</v>
      </c>
      <c r="BO226" s="131"/>
      <c r="BP226" s="131">
        <f t="shared" ref="BP226" si="2019" xml:space="preserve"> ( ((AY226 - BC226)*(AY226)*(1-AY226)*AI226) + ((BA226 - BE226)*(BA226)*(1-BA226)*AK226) ) * ( ((AC226)*(1-AC226)) ) * ( C226 )</f>
        <v>-2.5316099457104341E-4</v>
      </c>
      <c r="BQ226" s="131"/>
      <c r="BR226" s="131">
        <f t="shared" ref="BR226" si="2020" xml:space="preserve"> ( ((AY226 - BC226)*(AY226)*(1-AY226)*AE226) + ((BA226 - BE226)*(BA226)*(1-BA226)*AG226) ) * ( ((U226)*(1-U226)) ) * ( E226 )</f>
        <v>-5.4062368193312309E-4</v>
      </c>
      <c r="BS226" s="131"/>
      <c r="BT226" s="131">
        <f t="shared" ref="BT226" si="2021" xml:space="preserve"> ( ((AY226 - BC226)*(AY226)*(1-AY226)*AI226) + ((BA226 - BE226)*(BA226)*(1-BA226)*AK226) ) * ( ((AC226)*(1-AC226)) ) * ( E226 )</f>
        <v>-5.0632198914208682E-4</v>
      </c>
      <c r="BU226" s="131"/>
      <c r="BV226" s="131">
        <f t="shared" ref="BV226" si="2022" xml:space="preserve"> ( ((AY226 - BC226)*(AY226)*(1-AY226)*AE226) + ((BA226 - BE226)*(BA226)*(1-BA226)*AG226) ) * ( ((S226)*(1-S226)) )</f>
        <v>-5.4062368193312305E-3</v>
      </c>
      <c r="BW226" s="131"/>
      <c r="BX226" s="131">
        <f t="shared" ref="BX226" si="2023" xml:space="preserve"> ( ((AY226 - BC226)*(AY226)*(1-AY226)*AI226) + ((BA226 - BE226)*(BA226)*(1-BA226)*AK226) ) * ( ((AC226)*(1-AC226)) )</f>
        <v>-5.0632198914208684E-3</v>
      </c>
      <c r="BY226" s="131"/>
      <c r="BZ226" s="131">
        <f xml:space="preserve"> (AY226 - BC226) * (AY226 * (1 - AY226)) * U226</f>
        <v>1.6839097183456161E-2</v>
      </c>
      <c r="CA226" s="131"/>
      <c r="CB226" s="131">
        <f t="shared" ref="CB226" si="2024" xml:space="preserve"> (BA226 - BE226) * (BA226 * (1 - BA226)) * U226</f>
        <v>-7.8918685403004465E-3</v>
      </c>
      <c r="CC226" s="131"/>
      <c r="CD226" s="131">
        <f t="shared" ref="CD226" si="2025" xml:space="preserve"> (AY226 - BC226) * (AY226 * (1 - AY226)) * AC226</f>
        <v>1.6714586265770416E-2</v>
      </c>
      <c r="CE226" s="131"/>
      <c r="CF226" s="131">
        <f t="shared" ref="CF226" si="2026" xml:space="preserve"> (BA226 - BE226) * (BA226 * (1 - BA226)) * AC226</f>
        <v>-7.8335148302705847E-3</v>
      </c>
      <c r="CG226" s="131"/>
      <c r="CH226" s="131">
        <f xml:space="preserve"> (AY226 - BC226) * (AY226 * (1 - AY226))</f>
        <v>2.7554701557466473E-2</v>
      </c>
      <c r="CI226" s="131"/>
      <c r="CJ226" s="131">
        <f xml:space="preserve"> (BA226 - BE226) * (BA226 * (1 - BA226))</f>
        <v>-1.2913880120151723E-2</v>
      </c>
      <c r="CK226" s="131"/>
      <c r="CL226" s="15"/>
      <c r="CM226" s="47"/>
      <c r="CN226" s="47"/>
      <c r="CO226" s="47"/>
      <c r="CP226" s="15"/>
      <c r="CQ226" s="15"/>
      <c r="CR226" s="15"/>
      <c r="CS226" s="15"/>
      <c r="CT226" s="15"/>
      <c r="CU226" s="15"/>
      <c r="CV226" s="15"/>
      <c r="CW226" s="15"/>
      <c r="CX226" s="15"/>
      <c r="CY226" s="15"/>
      <c r="CZ226" s="15"/>
      <c r="DA226" s="15"/>
      <c r="DB226" s="15"/>
      <c r="DC226" s="15"/>
      <c r="DD226" s="15"/>
      <c r="DE226" s="15"/>
      <c r="DF226" s="15"/>
      <c r="DG226" s="15"/>
      <c r="DH226" s="15"/>
      <c r="DI226" s="15"/>
      <c r="DJ226" s="15"/>
      <c r="DK226" s="15"/>
      <c r="DL226" s="15"/>
      <c r="DM226" s="15"/>
    </row>
    <row r="227" spans="1:117" s="13" customFormat="1" x14ac:dyDescent="0.35">
      <c r="A227" s="93"/>
      <c r="B227" s="14" t="s">
        <v>215</v>
      </c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5"/>
      <c r="BJ227" s="15"/>
      <c r="BK227" s="15"/>
      <c r="BL227" s="15"/>
      <c r="BN227" s="132" t="str">
        <f>IF(BN226&lt;0.000001,"PROCHE DE 0","PAS PROCHE DE 0")</f>
        <v>PROCHE DE 0</v>
      </c>
      <c r="BO227" s="132"/>
      <c r="BP227" s="132" t="str">
        <f>IF(BP226&lt;0.000001,"PROCHE DE 0","PAS PROCHE DE 0")</f>
        <v>PROCHE DE 0</v>
      </c>
      <c r="BQ227" s="132"/>
      <c r="BR227" s="132" t="str">
        <f>IF(BR226&lt;0.000001,"PROCHE DE 0","PAS PROCHE DE 0")</f>
        <v>PROCHE DE 0</v>
      </c>
      <c r="BS227" s="132"/>
      <c r="BT227" s="132" t="str">
        <f>IF(BT226&lt;0.000001,"PROCHE DE 0","PAS PROCHE DE 0")</f>
        <v>PROCHE DE 0</v>
      </c>
      <c r="BU227" s="132"/>
      <c r="BV227" s="132" t="str">
        <f>IF(BV226&lt;0.000001,"PROCHE DE 0","PAS PROCHE DE 0")</f>
        <v>PROCHE DE 0</v>
      </c>
      <c r="BW227" s="132"/>
      <c r="BX227" s="132" t="str">
        <f>IF(BX226&lt;0.000001,"PROCHE DE 0","PAS PROCHE DE 0")</f>
        <v>PROCHE DE 0</v>
      </c>
      <c r="BY227" s="132"/>
      <c r="BZ227" s="132" t="str">
        <f>IF(BZ226&lt;0.000001,"PROCHE DE 0","PAS PROCHE DE 0")</f>
        <v>PAS PROCHE DE 0</v>
      </c>
      <c r="CA227" s="132"/>
      <c r="CB227" s="132" t="str">
        <f>IF(CB226&lt;0.000001,"PROCHE DE 0","PAS PROCHE DE 0")</f>
        <v>PROCHE DE 0</v>
      </c>
      <c r="CC227" s="132"/>
      <c r="CD227" s="132" t="str">
        <f>IF(CD226&lt;0.000001,"PROCHE DE 0","PAS PROCHE DE 0")</f>
        <v>PAS PROCHE DE 0</v>
      </c>
      <c r="CE227" s="132"/>
      <c r="CF227" s="132" t="str">
        <f>IF(CF226&lt;0.000001,"PROCHE DE 0","PAS PROCHE DE 0")</f>
        <v>PROCHE DE 0</v>
      </c>
      <c r="CG227" s="132"/>
      <c r="CH227" s="132" t="str">
        <f>IF(CH226&lt;0.000001,"PROCHE DE 0","PAS PROCHE DE 0")</f>
        <v>PAS PROCHE DE 0</v>
      </c>
      <c r="CI227" s="132"/>
      <c r="CJ227" s="132" t="str">
        <f>IF(CJ226&lt;0.000001,"PROCHE DE 0","PAS PROCHE DE 0")</f>
        <v>PROCHE DE 0</v>
      </c>
      <c r="CK227" s="132"/>
      <c r="CL227" s="15"/>
      <c r="CM227" s="47"/>
      <c r="CN227" s="47"/>
      <c r="CO227" s="47"/>
      <c r="CP227" s="15"/>
      <c r="CQ227" s="15"/>
      <c r="CR227" s="15"/>
      <c r="CS227" s="15"/>
      <c r="CT227" s="15"/>
      <c r="CU227" s="15"/>
      <c r="CV227" s="15"/>
      <c r="CW227" s="15"/>
      <c r="CX227" s="15"/>
      <c r="CY227" s="15"/>
      <c r="CZ227" s="15"/>
      <c r="DA227" s="15"/>
      <c r="DB227" s="15"/>
      <c r="DC227" s="15"/>
      <c r="DD227" s="15"/>
      <c r="DE227" s="15"/>
      <c r="DF227" s="15"/>
      <c r="DG227" s="15"/>
      <c r="DH227" s="15"/>
      <c r="DI227" s="15"/>
      <c r="DJ227" s="15"/>
      <c r="DK227" s="15"/>
      <c r="DL227" s="15"/>
      <c r="DM227" s="15"/>
    </row>
    <row r="228" spans="1:117" s="13" customFormat="1" ht="15" thickBot="1" x14ac:dyDescent="0.4">
      <c r="A228" s="93"/>
      <c r="B228" s="14" t="s">
        <v>214</v>
      </c>
      <c r="C228" s="120">
        <f>C226</f>
        <v>0.05</v>
      </c>
      <c r="D228" s="120"/>
      <c r="E228" s="120">
        <f>E226</f>
        <v>0.1</v>
      </c>
      <c r="F228" s="120"/>
      <c r="G228" s="121">
        <f>G226</f>
        <v>0.15343221551248323</v>
      </c>
      <c r="H228" s="121"/>
      <c r="I228" s="121">
        <f>I226</f>
        <v>0.20212484620114937</v>
      </c>
      <c r="J228" s="121"/>
      <c r="K228" s="121">
        <f>K226</f>
        <v>0.25686443102496637</v>
      </c>
      <c r="L228" s="121"/>
      <c r="M228" s="121">
        <f>M226</f>
        <v>0.30424969240229871</v>
      </c>
      <c r="N228" s="121"/>
      <c r="O228" s="121">
        <f>O226</f>
        <v>0.41864431024966459</v>
      </c>
      <c r="P228" s="121"/>
      <c r="Q228" s="122">
        <f>C228*G228+E228*K228+O228</f>
        <v>0.45200236412778538</v>
      </c>
      <c r="R228" s="122"/>
      <c r="S228" s="122">
        <f t="shared" ref="S228:S229" si="2027">1/(1+EXP(-Q228))</f>
        <v>0.61111520835518851</v>
      </c>
      <c r="T228" s="122"/>
      <c r="U228" s="122">
        <f t="shared" ref="U228:U229" si="2028">S228</f>
        <v>0.61111520835518851</v>
      </c>
      <c r="V228" s="122"/>
      <c r="W228" s="121">
        <f>W226</f>
        <v>0.39249692402298642</v>
      </c>
      <c r="X228" s="121"/>
      <c r="Y228" s="122">
        <f t="shared" ref="Y228:Y229" si="2029">C228*I228+E228*M228+W228</f>
        <v>0.43302813557327374</v>
      </c>
      <c r="Z228" s="122"/>
      <c r="AA228" s="122">
        <f t="shared" ref="AA228:AA229" si="2030">1/(1+EXP(-Y228))</f>
        <v>0.60659652694519128</v>
      </c>
      <c r="AB228" s="122"/>
      <c r="AC228" s="122">
        <f t="shared" ref="AC228:AC229" si="2031">AA228</f>
        <v>0.60659652694519128</v>
      </c>
      <c r="AD228" s="122"/>
      <c r="AE228" s="121">
        <f>AE226</f>
        <v>-0.49777264710771568</v>
      </c>
      <c r="AF228" s="121"/>
      <c r="AG228" s="121">
        <f>AG226</f>
        <v>0.69943591688666418</v>
      </c>
      <c r="AH228" s="121"/>
      <c r="AI228" s="121">
        <f>AI226</f>
        <v>-0.39567309964005748</v>
      </c>
      <c r="AJ228" s="121"/>
      <c r="AK228" s="121">
        <f>AK226</f>
        <v>0.79872009874163985</v>
      </c>
      <c r="AL228" s="121"/>
      <c r="AM228" s="121">
        <f>AM226</f>
        <v>-0.90941209660447209</v>
      </c>
      <c r="AN228" s="121"/>
      <c r="AO228" s="122">
        <f t="shared" ref="AO228:AO229" si="2032">U228*AE228+AC228*AI228+AM228</f>
        <v>-1.4536224596025149</v>
      </c>
      <c r="AP228" s="122"/>
      <c r="AQ228" s="122">
        <f t="shared" ref="AQ228:AQ229" si="2033">1/(1+EXP(-AO228))</f>
        <v>0.189444691919848</v>
      </c>
      <c r="AR228" s="122"/>
      <c r="AS228" s="121">
        <f>AS226</f>
        <v>1.0184580340881448</v>
      </c>
      <c r="AT228" s="121"/>
      <c r="AU228" s="122">
        <f>U228*AG228+AC228*AK228+AS228</f>
        <v>1.9303947980654399</v>
      </c>
      <c r="AV228" s="122"/>
      <c r="AW228" s="122">
        <f t="shared" ref="AW228:AW229" si="2034">1/(1+EXP(-AU228))</f>
        <v>0.87329311161172951</v>
      </c>
      <c r="AX228" s="122"/>
      <c r="AY228" s="122">
        <f t="shared" ref="AY228:AY229" si="2035">AQ228</f>
        <v>0.189444691919848</v>
      </c>
      <c r="AZ228" s="122"/>
      <c r="BA228" s="122">
        <f>AW228</f>
        <v>0.87329311161172951</v>
      </c>
      <c r="BB228" s="122"/>
      <c r="BC228" s="120">
        <f>BC226</f>
        <v>0.01</v>
      </c>
      <c r="BD228" s="120"/>
      <c r="BE228" s="120">
        <f>BE226</f>
        <v>0.99</v>
      </c>
      <c r="BF228" s="120"/>
      <c r="BG228" s="122">
        <f>(1/2)*(AY228-BC228)^2</f>
        <v>1.6100198729104578E-2</v>
      </c>
      <c r="BH228" s="122"/>
      <c r="BI228" s="122">
        <f t="shared" ref="BI228:BI229" si="2036">(1/2)*(BA228-BE228)^2</f>
        <v>6.8102488986361114E-3</v>
      </c>
      <c r="BJ228" s="122"/>
      <c r="BK228" s="122">
        <f t="shared" ref="BK228:BK229" si="2037">BG228+BI228</f>
        <v>2.291044762774069E-2</v>
      </c>
      <c r="BL228" s="122"/>
      <c r="BN228" s="142">
        <f t="shared" ref="BN228" si="2038" xml:space="preserve"> ( ((AY228 - BC228)*(AY228)*(1-AY228)*AE228) + ((BA228 - BE228)*(BA228)*(1-BA228)*AG228) ) * ( ((U228)*(1-U228)) ) * ( C228 )</f>
        <v>-2.7031184096656155E-4</v>
      </c>
      <c r="BO228" s="142"/>
      <c r="BP228" s="142">
        <f t="shared" ref="BP228" si="2039" xml:space="preserve"> ( ((AY228 - BC228)*(AY228)*(1-AY228)*AI228) + ((BA228 - BE228)*(BA228)*(1-BA228)*AK228) ) * ( ((AC228)*(1-AC228)) ) * ( C228 )</f>
        <v>-2.5316099457104341E-4</v>
      </c>
      <c r="BQ228" s="142"/>
      <c r="BR228" s="142">
        <f t="shared" ref="BR228" si="2040" xml:space="preserve"> ( ((AY228 - BC228)*(AY228)*(1-AY228)*AE228) + ((BA228 - BE228)*(BA228)*(1-BA228)*AG228) ) * ( ((U228)*(1-U228)) ) * ( E228 )</f>
        <v>-5.4062368193312309E-4</v>
      </c>
      <c r="BS228" s="142"/>
      <c r="BT228" s="142">
        <f t="shared" ref="BT228" si="2041" xml:space="preserve"> ( ((AY228 - BC228)*(AY228)*(1-AY228)*AI228) + ((BA228 - BE228)*(BA228)*(1-BA228)*AK228) ) * ( ((AC228)*(1-AC228)) ) * ( E228 )</f>
        <v>-5.0632198914208682E-4</v>
      </c>
      <c r="BU228" s="142"/>
      <c r="BV228" s="142">
        <f t="shared" ref="BV228" si="2042" xml:space="preserve"> ( ((AY228 - BC228)*(AY228)*(1-AY228)*AE228) + ((BA228 - BE228)*(BA228)*(1-BA228)*AG228) ) * ( ((S228)*(1-S228)) )</f>
        <v>-5.4062368193312305E-3</v>
      </c>
      <c r="BW228" s="142"/>
      <c r="BX228" s="142">
        <f t="shared" ref="BX228" si="2043" xml:space="preserve"> ( ((AY228 - BC228)*(AY228)*(1-AY228)*AI228) + ((BA228 - BE228)*(BA228)*(1-BA228)*AK228) ) * ( ((AC228)*(1-AC228)) )</f>
        <v>-5.0632198914208684E-3</v>
      </c>
      <c r="BY228" s="142"/>
      <c r="BZ228" s="142">
        <f xml:space="preserve"> (AY228 - BC228) * (AY228 * (1 - AY228)) * U228</f>
        <v>1.6839097183456161E-2</v>
      </c>
      <c r="CA228" s="142"/>
      <c r="CB228" s="142">
        <f t="shared" ref="CB228" si="2044" xml:space="preserve"> (BA228 - BE228) * (BA228 * (1 - BA228)) * U228</f>
        <v>-7.8918685403004465E-3</v>
      </c>
      <c r="CC228" s="142"/>
      <c r="CD228" s="142">
        <f t="shared" ref="CD228" si="2045" xml:space="preserve"> (AY228 - BC228) * (AY228 * (1 - AY228)) * AC228</f>
        <v>1.6714586265770416E-2</v>
      </c>
      <c r="CE228" s="142"/>
      <c r="CF228" s="142">
        <f t="shared" ref="CF228" si="2046" xml:space="preserve"> (BA228 - BE228) * (BA228 * (1 - BA228)) * AC228</f>
        <v>-7.8335148302705847E-3</v>
      </c>
      <c r="CG228" s="142"/>
      <c r="CH228" s="142">
        <f xml:space="preserve"> (AY228 - BC228) * (AY228 * (1 - AY228))</f>
        <v>2.7554701557466473E-2</v>
      </c>
      <c r="CI228" s="142"/>
      <c r="CJ228" s="142">
        <f xml:space="preserve"> (BA228 - BE228) * (BA228 * (1 - BA228))</f>
        <v>-1.2913880120151723E-2</v>
      </c>
      <c r="CK228" s="142"/>
      <c r="CL228" s="15"/>
      <c r="CM228" s="104">
        <f>CM222</f>
        <v>0.5</v>
      </c>
      <c r="CN228" s="104"/>
      <c r="CO228" s="47"/>
      <c r="CP228" s="131">
        <f t="shared" ref="CP228" si="2047">G228-CM228*BN228</f>
        <v>0.1535673714329665</v>
      </c>
      <c r="CQ228" s="131"/>
      <c r="CR228" s="131">
        <f t="shared" ref="CR228" si="2048">I228-CM228*BP228</f>
        <v>0.20225142669843491</v>
      </c>
      <c r="CS228" s="131"/>
      <c r="CT228" s="131">
        <f t="shared" ref="CT228" si="2049">K228-CM228*BR228</f>
        <v>0.25713474286593291</v>
      </c>
      <c r="CU228" s="131"/>
      <c r="CV228" s="131">
        <f t="shared" ref="CV228" si="2050">M228-CM228*BT228</f>
        <v>0.30450285339686978</v>
      </c>
      <c r="CW228" s="131"/>
      <c r="CX228" s="131">
        <f t="shared" ref="CX228" si="2051">O228-CM228*BV228</f>
        <v>0.42134742865933023</v>
      </c>
      <c r="CY228" s="131"/>
      <c r="CZ228" s="131">
        <f t="shared" ref="CZ228" si="2052">W228-CM228*BX228</f>
        <v>0.39502853396869686</v>
      </c>
      <c r="DA228" s="131"/>
      <c r="DB228" s="131">
        <f t="shared" ref="DB228" si="2053">AE228-CM228*BZ228</f>
        <v>-0.50619219569944374</v>
      </c>
      <c r="DC228" s="131"/>
      <c r="DD228" s="131">
        <f t="shared" ref="DD228" si="2054">AG228-CM228*CB228</f>
        <v>0.7033818511568144</v>
      </c>
      <c r="DE228" s="131"/>
      <c r="DF228" s="131">
        <f t="shared" ref="DF228" si="2055">AI228-CM228*CD228</f>
        <v>-0.40403039277294267</v>
      </c>
      <c r="DG228" s="131"/>
      <c r="DH228" s="131">
        <f t="shared" ref="DH228" si="2056">AK228-CM228*CF228</f>
        <v>0.80263685615677516</v>
      </c>
      <c r="DI228" s="131"/>
      <c r="DJ228" s="131">
        <f t="shared" ref="DJ228" si="2057">AM228-CM228*CH228</f>
        <v>-0.9231894473832053</v>
      </c>
      <c r="DK228" s="131"/>
      <c r="DL228" s="131">
        <f t="shared" ref="DL228" si="2058">AS228-CM228*CJ228</f>
        <v>1.0249149741482206</v>
      </c>
      <c r="DM228" s="131"/>
    </row>
    <row r="229" spans="1:117" s="13" customFormat="1" ht="15" thickBot="1" x14ac:dyDescent="0.4">
      <c r="A229" s="93"/>
      <c r="B229" s="14" t="s">
        <v>216</v>
      </c>
      <c r="C229" s="120">
        <f>C228</f>
        <v>0.05</v>
      </c>
      <c r="D229" s="120"/>
      <c r="E229" s="120">
        <f>E228</f>
        <v>0.1</v>
      </c>
      <c r="F229" s="120"/>
      <c r="G229" s="131">
        <f>CP228</f>
        <v>0.1535673714329665</v>
      </c>
      <c r="H229" s="131"/>
      <c r="I229" s="131">
        <f>CR228</f>
        <v>0.20225142669843491</v>
      </c>
      <c r="J229" s="131"/>
      <c r="K229" s="131">
        <f>CT228</f>
        <v>0.25713474286593291</v>
      </c>
      <c r="L229" s="131"/>
      <c r="M229" s="131">
        <f>CV228</f>
        <v>0.30450285339686978</v>
      </c>
      <c r="N229" s="131"/>
      <c r="O229" s="131">
        <f>CX228</f>
        <v>0.42134742865933023</v>
      </c>
      <c r="P229" s="131"/>
      <c r="Q229" s="122">
        <f>C229*G229+E229*K229+O229</f>
        <v>0.45473927151757182</v>
      </c>
      <c r="R229" s="122"/>
      <c r="S229" s="122">
        <f t="shared" si="2027"/>
        <v>0.61176544557965995</v>
      </c>
      <c r="T229" s="122"/>
      <c r="U229" s="122">
        <f t="shared" si="2028"/>
        <v>0.61176544557965995</v>
      </c>
      <c r="V229" s="122"/>
      <c r="W229" s="131">
        <f>CZ228</f>
        <v>0.39502853396869686</v>
      </c>
      <c r="X229" s="131"/>
      <c r="Y229" s="122">
        <f t="shared" si="2029"/>
        <v>0.4355913906433056</v>
      </c>
      <c r="Z229" s="122"/>
      <c r="AA229" s="122">
        <f t="shared" si="2030"/>
        <v>0.60720804748478185</v>
      </c>
      <c r="AB229" s="122"/>
      <c r="AC229" s="122">
        <f t="shared" si="2031"/>
        <v>0.60720804748478185</v>
      </c>
      <c r="AD229" s="122"/>
      <c r="AE229" s="131">
        <f>DB228</f>
        <v>-0.50619219569944374</v>
      </c>
      <c r="AF229" s="131"/>
      <c r="AG229" s="131">
        <f>DD228</f>
        <v>0.7033818511568144</v>
      </c>
      <c r="AH229" s="131"/>
      <c r="AI229" s="131">
        <f>DF228</f>
        <v>-0.40403039277294267</v>
      </c>
      <c r="AJ229" s="131"/>
      <c r="AK229" s="131">
        <f>DH228</f>
        <v>0.80263685615677516</v>
      </c>
      <c r="AL229" s="131"/>
      <c r="AM229" s="131">
        <f>DJ228</f>
        <v>-0.9231894473832053</v>
      </c>
      <c r="AN229" s="131"/>
      <c r="AO229" s="122">
        <f t="shared" si="2032"/>
        <v>-1.4781908474543899</v>
      </c>
      <c r="AP229" s="122"/>
      <c r="AQ229" s="122">
        <f t="shared" si="2033"/>
        <v>0.18570083662546377</v>
      </c>
      <c r="AR229" s="122"/>
      <c r="AS229" s="131">
        <f>DL228</f>
        <v>1.0249149741482206</v>
      </c>
      <c r="AT229" s="131"/>
      <c r="AU229" s="122">
        <f>U229*AG229+AC229*AK229+AS229</f>
        <v>1.9425872440000944</v>
      </c>
      <c r="AV229" s="122"/>
      <c r="AW229" s="122">
        <f t="shared" si="2034"/>
        <v>0.87463610414765824</v>
      </c>
      <c r="AX229" s="122"/>
      <c r="AY229" s="122">
        <f t="shared" si="2035"/>
        <v>0.18570083662546377</v>
      </c>
      <c r="AZ229" s="122"/>
      <c r="BA229" s="122">
        <f>AW229</f>
        <v>0.87463610414765824</v>
      </c>
      <c r="BB229" s="122"/>
      <c r="BC229" s="120">
        <f>BC228</f>
        <v>0.01</v>
      </c>
      <c r="BD229" s="120"/>
      <c r="BE229" s="120">
        <f>BE228</f>
        <v>0.99</v>
      </c>
      <c r="BF229" s="120"/>
      <c r="BG229" s="136">
        <f>(1/2)*(AY229-BC229)^2</f>
        <v>1.5435391995443954E-2</v>
      </c>
      <c r="BH229" s="137"/>
      <c r="BI229" s="136">
        <f t="shared" si="2036"/>
        <v>6.654414233114977E-3</v>
      </c>
      <c r="BJ229" s="137"/>
      <c r="BK229" s="136">
        <f t="shared" si="2037"/>
        <v>2.2089806228558932E-2</v>
      </c>
      <c r="BL229" s="137"/>
      <c r="BN229" s="15"/>
      <c r="BO229" s="15"/>
      <c r="BP229" s="15"/>
      <c r="BQ229" s="15"/>
      <c r="BR229" s="15"/>
      <c r="BS229" s="15"/>
      <c r="BT229" s="15"/>
      <c r="BU229" s="15"/>
      <c r="BV229" s="15"/>
      <c r="BW229" s="15"/>
      <c r="BX229" s="15"/>
      <c r="BY229" s="15"/>
      <c r="BZ229" s="15"/>
      <c r="CA229" s="15"/>
      <c r="CB229" s="15"/>
      <c r="CC229" s="15"/>
      <c r="CD229" s="15"/>
      <c r="CE229" s="15"/>
      <c r="CF229" s="15"/>
      <c r="CG229" s="15"/>
      <c r="CH229" s="15"/>
      <c r="CI229" s="15"/>
      <c r="CJ229" s="15"/>
      <c r="CK229" s="15"/>
      <c r="CL229" s="15"/>
      <c r="CM229" s="47"/>
      <c r="CN229" s="47"/>
      <c r="CO229" s="47"/>
      <c r="CP229" s="15"/>
      <c r="CQ229" s="15"/>
      <c r="CR229" s="15"/>
      <c r="CS229" s="15"/>
      <c r="CT229" s="15"/>
      <c r="CU229" s="15"/>
      <c r="CV229" s="15"/>
      <c r="CW229" s="15"/>
      <c r="CX229" s="15"/>
      <c r="CY229" s="15"/>
      <c r="CZ229" s="15"/>
      <c r="DA229" s="15"/>
      <c r="DB229" s="15"/>
      <c r="DC229" s="15"/>
      <c r="DD229" s="15"/>
      <c r="DE229" s="15"/>
      <c r="DF229" s="15"/>
      <c r="DG229" s="15"/>
      <c r="DH229" s="15"/>
      <c r="DI229" s="15"/>
      <c r="DJ229" s="15"/>
      <c r="DK229" s="15"/>
      <c r="DL229" s="15"/>
      <c r="DM229" s="15"/>
    </row>
    <row r="230" spans="1:117" s="13" customFormat="1" x14ac:dyDescent="0.35">
      <c r="A230" s="93"/>
      <c r="B230" s="14" t="s">
        <v>217</v>
      </c>
      <c r="BG230" s="143" t="str">
        <f>IF(BG229&lt;BG226,"OUI, ça a baissé","NON, ça n'a pas baissé")</f>
        <v>OUI, ça a baissé</v>
      </c>
      <c r="BH230" s="143"/>
      <c r="BI230" s="143" t="str">
        <f>IF(BI229&lt;BI226,"OUI, ça a baissé","NON, ça n'a pas baissé")</f>
        <v>OUI, ça a baissé</v>
      </c>
      <c r="BJ230" s="143"/>
      <c r="BK230" s="143" t="str">
        <f>IF(BK229&lt;BK226,"OUI, ça a baissé","NON, ça n'a pas baissé")</f>
        <v>OUI, ça a baissé</v>
      </c>
      <c r="BL230" s="143"/>
      <c r="BN230" s="15"/>
      <c r="BO230" s="15"/>
      <c r="BP230" s="15"/>
      <c r="BQ230" s="15"/>
      <c r="BR230" s="15"/>
      <c r="BS230" s="15"/>
      <c r="BT230" s="15"/>
      <c r="BU230" s="15"/>
      <c r="BV230" s="15"/>
      <c r="BW230" s="15"/>
      <c r="BX230" s="15"/>
      <c r="BY230" s="15"/>
      <c r="BZ230" s="15"/>
      <c r="CA230" s="15"/>
      <c r="CB230" s="15"/>
      <c r="CC230" s="15"/>
      <c r="CD230" s="15"/>
      <c r="CE230" s="15"/>
      <c r="CF230" s="15"/>
      <c r="CG230" s="15"/>
      <c r="CH230" s="15"/>
      <c r="CI230" s="15"/>
      <c r="CJ230" s="15"/>
      <c r="CK230" s="15"/>
      <c r="CL230" s="15"/>
      <c r="CM230" s="47"/>
      <c r="CN230" s="47"/>
      <c r="CO230" s="47"/>
      <c r="CP230" s="15"/>
      <c r="CQ230" s="15"/>
      <c r="CR230" s="15"/>
      <c r="CS230" s="15"/>
      <c r="CT230" s="15"/>
      <c r="CU230" s="15"/>
      <c r="CV230" s="15"/>
      <c r="CW230" s="15"/>
      <c r="CX230" s="15"/>
      <c r="CY230" s="15"/>
      <c r="CZ230" s="15"/>
      <c r="DA230" s="15"/>
      <c r="DB230" s="15"/>
      <c r="DC230" s="15"/>
      <c r="DD230" s="15"/>
      <c r="DE230" s="15"/>
      <c r="DF230" s="15"/>
      <c r="DG230" s="15"/>
      <c r="DH230" s="15"/>
      <c r="DI230" s="15"/>
      <c r="DJ230" s="15"/>
      <c r="DK230" s="15"/>
      <c r="DL230" s="15"/>
      <c r="DM230" s="15"/>
    </row>
    <row r="231" spans="1:117" s="13" customFormat="1" ht="15" thickBot="1" x14ac:dyDescent="0.4"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  <c r="AZ231" s="15"/>
      <c r="BA231" s="15"/>
      <c r="BB231" s="15"/>
      <c r="BC231" s="15"/>
      <c r="BD231" s="15"/>
      <c r="BE231" s="15"/>
      <c r="BF231" s="15"/>
      <c r="BG231" s="15"/>
      <c r="BH231" s="15"/>
      <c r="BI231" s="15"/>
      <c r="BJ231" s="15"/>
      <c r="BK231" s="15"/>
      <c r="BL231" s="15"/>
      <c r="BN231" s="15"/>
      <c r="BO231" s="15"/>
      <c r="BP231" s="15"/>
      <c r="BQ231" s="15"/>
      <c r="BR231" s="15"/>
      <c r="BS231" s="15"/>
      <c r="BT231" s="15"/>
      <c r="BU231" s="15"/>
      <c r="BV231" s="15"/>
      <c r="BW231" s="15"/>
      <c r="BX231" s="15"/>
      <c r="BY231" s="15"/>
      <c r="BZ231" s="15"/>
      <c r="CA231" s="15"/>
      <c r="CB231" s="15"/>
      <c r="CC231" s="15"/>
      <c r="CD231" s="15"/>
      <c r="CE231" s="15"/>
      <c r="CF231" s="15"/>
      <c r="CG231" s="15"/>
      <c r="CH231" s="15"/>
      <c r="CI231" s="15"/>
      <c r="CJ231" s="15"/>
      <c r="CK231" s="15"/>
      <c r="CL231" s="15"/>
      <c r="CM231" s="47"/>
      <c r="CN231" s="47"/>
      <c r="CO231" s="47"/>
      <c r="CP231" s="15"/>
      <c r="CQ231" s="15"/>
      <c r="CR231" s="15"/>
      <c r="CS231" s="15"/>
      <c r="CT231" s="15"/>
      <c r="CU231" s="15"/>
      <c r="CV231" s="15"/>
      <c r="CW231" s="15"/>
      <c r="CX231" s="15"/>
      <c r="CY231" s="15"/>
      <c r="CZ231" s="15"/>
      <c r="DA231" s="15"/>
      <c r="DB231" s="15"/>
      <c r="DC231" s="15"/>
      <c r="DD231" s="15"/>
      <c r="DE231" s="15"/>
      <c r="DF231" s="15"/>
      <c r="DG231" s="15"/>
      <c r="DH231" s="15"/>
      <c r="DI231" s="15"/>
      <c r="DJ231" s="15"/>
      <c r="DK231" s="15"/>
      <c r="DL231" s="15"/>
      <c r="DM231" s="15"/>
    </row>
    <row r="232" spans="1:117" s="13" customFormat="1" ht="15" thickBot="1" x14ac:dyDescent="0.4">
      <c r="A232" s="93" t="s">
        <v>132</v>
      </c>
      <c r="B232" s="14" t="s">
        <v>213</v>
      </c>
      <c r="C232" s="120">
        <f>C229</f>
        <v>0.05</v>
      </c>
      <c r="D232" s="120"/>
      <c r="E232" s="120">
        <f>E229</f>
        <v>0.1</v>
      </c>
      <c r="F232" s="120"/>
      <c r="G232" s="121">
        <f>G229</f>
        <v>0.1535673714329665</v>
      </c>
      <c r="H232" s="121"/>
      <c r="I232" s="121">
        <f>I229</f>
        <v>0.20225142669843491</v>
      </c>
      <c r="J232" s="121"/>
      <c r="K232" s="121">
        <f>K229</f>
        <v>0.25713474286593291</v>
      </c>
      <c r="L232" s="121"/>
      <c r="M232" s="121">
        <f>M229</f>
        <v>0.30450285339686978</v>
      </c>
      <c r="N232" s="121"/>
      <c r="O232" s="121">
        <f>O229</f>
        <v>0.42134742865933023</v>
      </c>
      <c r="P232" s="121"/>
      <c r="Q232" s="122">
        <f>C232*G232+E232*K232+O232</f>
        <v>0.45473927151757182</v>
      </c>
      <c r="R232" s="122"/>
      <c r="S232" s="122">
        <f t="shared" ref="S232" si="2059">1/(1+EXP(-Q232))</f>
        <v>0.61176544557965995</v>
      </c>
      <c r="T232" s="122"/>
      <c r="U232" s="122">
        <f t="shared" ref="U232" si="2060">S232</f>
        <v>0.61176544557965995</v>
      </c>
      <c r="V232" s="122"/>
      <c r="W232" s="121">
        <f>W229</f>
        <v>0.39502853396869686</v>
      </c>
      <c r="X232" s="121"/>
      <c r="Y232" s="122">
        <f t="shared" ref="Y232" si="2061">C232*I232+E232*M232+W232</f>
        <v>0.4355913906433056</v>
      </c>
      <c r="Z232" s="122"/>
      <c r="AA232" s="122">
        <f t="shared" ref="AA232" si="2062">1/(1+EXP(-Y232))</f>
        <v>0.60720804748478185</v>
      </c>
      <c r="AB232" s="122"/>
      <c r="AC232" s="122">
        <f t="shared" ref="AC232" si="2063">AA232</f>
        <v>0.60720804748478185</v>
      </c>
      <c r="AD232" s="122"/>
      <c r="AE232" s="121">
        <f>AE229</f>
        <v>-0.50619219569944374</v>
      </c>
      <c r="AF232" s="121"/>
      <c r="AG232" s="121">
        <f>AG229</f>
        <v>0.7033818511568144</v>
      </c>
      <c r="AH232" s="121"/>
      <c r="AI232" s="121">
        <f>AI229</f>
        <v>-0.40403039277294267</v>
      </c>
      <c r="AJ232" s="121"/>
      <c r="AK232" s="121">
        <f>AK229</f>
        <v>0.80263685615677516</v>
      </c>
      <c r="AL232" s="121"/>
      <c r="AM232" s="121">
        <f>AM229</f>
        <v>-0.9231894473832053</v>
      </c>
      <c r="AN232" s="121"/>
      <c r="AO232" s="122">
        <f t="shared" ref="AO232" si="2064">U232*AE232+AC232*AI232+AM232</f>
        <v>-1.4781908474543899</v>
      </c>
      <c r="AP232" s="122"/>
      <c r="AQ232" s="122">
        <f t="shared" ref="AQ232" si="2065">1/(1+EXP(-AO232))</f>
        <v>0.18570083662546377</v>
      </c>
      <c r="AR232" s="122"/>
      <c r="AS232" s="121">
        <f>AS229</f>
        <v>1.0249149741482206</v>
      </c>
      <c r="AT232" s="121"/>
      <c r="AU232" s="122">
        <f>U232*AG232+AC232*AK232+AS232</f>
        <v>1.9425872440000944</v>
      </c>
      <c r="AV232" s="122"/>
      <c r="AW232" s="122">
        <f t="shared" ref="AW232" si="2066">1/(1+EXP(-AU232))</f>
        <v>0.87463610414765824</v>
      </c>
      <c r="AX232" s="122"/>
      <c r="AY232" s="122">
        <f t="shared" ref="AY232" si="2067">AQ232</f>
        <v>0.18570083662546377</v>
      </c>
      <c r="AZ232" s="122"/>
      <c r="BA232" s="122">
        <f t="shared" ref="BA232" si="2068">AW232</f>
        <v>0.87463610414765824</v>
      </c>
      <c r="BB232" s="122"/>
      <c r="BC232" s="120">
        <f>BC229</f>
        <v>0.01</v>
      </c>
      <c r="BD232" s="120"/>
      <c r="BE232" s="120">
        <f>BE229</f>
        <v>0.99</v>
      </c>
      <c r="BF232" s="120"/>
      <c r="BG232" s="136">
        <f>(1/2)*(AY232-BC232)^2</f>
        <v>1.5435391995443954E-2</v>
      </c>
      <c r="BH232" s="137"/>
      <c r="BI232" s="136">
        <f t="shared" ref="BI232" si="2069">(1/2)*(BA232-BE232)^2</f>
        <v>6.654414233114977E-3</v>
      </c>
      <c r="BJ232" s="137"/>
      <c r="BK232" s="136">
        <f t="shared" ref="BK232" si="2070">BG232+BI232</f>
        <v>2.2089806228558932E-2</v>
      </c>
      <c r="BL232" s="137"/>
      <c r="BN232" s="131">
        <f t="shared" ref="BN232" si="2071" xml:space="preserve"> ( ((AY232 - BC232)*(AY232)*(1-AY232)*AE232) + ((BA232 - BE232)*(BA232)*(1-BA232)*AG232) ) * ( ((U232)*(1-U232)) ) * ( C232 )</f>
        <v>-2.6537139896858162E-4</v>
      </c>
      <c r="BO232" s="131"/>
      <c r="BP232" s="131">
        <f t="shared" ref="BP232" si="2072" xml:space="preserve"> ( ((AY232 - BC232)*(AY232)*(1-AY232)*AI232) + ((BA232 - BE232)*(BA232)*(1-BA232)*AK232) ) * ( ((AC232)*(1-AC232)) ) * ( C232 )</f>
        <v>-2.4908977374423429E-4</v>
      </c>
      <c r="BQ232" s="131"/>
      <c r="BR232" s="131">
        <f t="shared" ref="BR232" si="2073" xml:space="preserve"> ( ((AY232 - BC232)*(AY232)*(1-AY232)*AE232) + ((BA232 - BE232)*(BA232)*(1-BA232)*AG232) ) * ( ((U232)*(1-U232)) ) * ( E232 )</f>
        <v>-5.3074279793716324E-4</v>
      </c>
      <c r="BS232" s="131"/>
      <c r="BT232" s="131">
        <f t="shared" ref="BT232" si="2074" xml:space="preserve"> ( ((AY232 - BC232)*(AY232)*(1-AY232)*AI232) + ((BA232 - BE232)*(BA232)*(1-BA232)*AK232) ) * ( ((AC232)*(1-AC232)) ) * ( E232 )</f>
        <v>-4.9817954748846858E-4</v>
      </c>
      <c r="BU232" s="131"/>
      <c r="BV232" s="131">
        <f t="shared" ref="BV232" si="2075" xml:space="preserve"> ( ((AY232 - BC232)*(AY232)*(1-AY232)*AE232) + ((BA232 - BE232)*(BA232)*(1-BA232)*AG232) ) * ( ((S232)*(1-S232)) )</f>
        <v>-5.3074279793716324E-3</v>
      </c>
      <c r="BW232" s="131"/>
      <c r="BX232" s="131">
        <f t="shared" ref="BX232" si="2076" xml:space="preserve"> ( ((AY232 - BC232)*(AY232)*(1-AY232)*AI232) + ((BA232 - BE232)*(BA232)*(1-BA232)*AK232) ) * ( ((AC232)*(1-AC232)) )</f>
        <v>-4.9817954748846861E-3</v>
      </c>
      <c r="BY232" s="131"/>
      <c r="BZ232" s="131">
        <f xml:space="preserve"> (AY232 - BC232) * (AY232 * (1 - AY232)) * U232</f>
        <v>1.625386399400295E-2</v>
      </c>
      <c r="CA232" s="131"/>
      <c r="CB232" s="131">
        <f t="shared" ref="CB232" si="2077" xml:space="preserve"> (BA232 - BE232) * (BA232 * (1 - BA232)) * U232</f>
        <v>-7.7384634810411333E-3</v>
      </c>
      <c r="CC232" s="131"/>
      <c r="CD232" s="131">
        <f t="shared" ref="CD232" si="2078" xml:space="preserve"> (AY232 - BC232) * (AY232 * (1 - AY232)) * AC232</f>
        <v>1.6132779468330714E-2</v>
      </c>
      <c r="CE232" s="131"/>
      <c r="CF232" s="131">
        <f t="shared" ref="CF232" si="2079" xml:space="preserve"> (BA232 - BE232) * (BA232 * (1 - BA232)) * AC232</f>
        <v>-7.6808151470585491E-3</v>
      </c>
      <c r="CG232" s="131"/>
      <c r="CH232" s="131">
        <f xml:space="preserve"> (AY232 - BC232) * (AY232 * (1 - AY232))</f>
        <v>2.6568784019179264E-2</v>
      </c>
      <c r="CI232" s="131"/>
      <c r="CJ232" s="131">
        <f xml:space="preserve"> (BA232 - BE232) * (BA232 * (1 - BA232))</f>
        <v>-1.2649396164748705E-2</v>
      </c>
      <c r="CK232" s="131"/>
      <c r="CL232" s="15"/>
      <c r="CM232" s="47"/>
      <c r="CN232" s="47"/>
      <c r="CO232" s="47"/>
      <c r="CP232" s="15"/>
      <c r="CQ232" s="15"/>
      <c r="CR232" s="15"/>
      <c r="CS232" s="15"/>
      <c r="CT232" s="15"/>
      <c r="CU232" s="15"/>
      <c r="CV232" s="15"/>
      <c r="CW232" s="15"/>
      <c r="CX232" s="15"/>
      <c r="CY232" s="15"/>
      <c r="CZ232" s="15"/>
      <c r="DA232" s="15"/>
      <c r="DB232" s="15"/>
      <c r="DC232" s="15"/>
      <c r="DD232" s="15"/>
      <c r="DE232" s="15"/>
      <c r="DF232" s="15"/>
      <c r="DG232" s="15"/>
      <c r="DH232" s="15"/>
      <c r="DI232" s="15"/>
      <c r="DJ232" s="15"/>
      <c r="DK232" s="15"/>
      <c r="DL232" s="15"/>
      <c r="DM232" s="15"/>
    </row>
    <row r="233" spans="1:117" s="13" customFormat="1" x14ac:dyDescent="0.35">
      <c r="A233" s="93"/>
      <c r="B233" s="14" t="s">
        <v>215</v>
      </c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5"/>
      <c r="BK233" s="15"/>
      <c r="BL233" s="15"/>
      <c r="BN233" s="132" t="str">
        <f>IF(BN232&lt;0.000001,"PROCHE DE 0","PAS PROCHE DE 0")</f>
        <v>PROCHE DE 0</v>
      </c>
      <c r="BO233" s="132"/>
      <c r="BP233" s="132" t="str">
        <f>IF(BP232&lt;0.000001,"PROCHE DE 0","PAS PROCHE DE 0")</f>
        <v>PROCHE DE 0</v>
      </c>
      <c r="BQ233" s="132"/>
      <c r="BR233" s="132" t="str">
        <f>IF(BR232&lt;0.000001,"PROCHE DE 0","PAS PROCHE DE 0")</f>
        <v>PROCHE DE 0</v>
      </c>
      <c r="BS233" s="132"/>
      <c r="BT233" s="132" t="str">
        <f>IF(BT232&lt;0.000001,"PROCHE DE 0","PAS PROCHE DE 0")</f>
        <v>PROCHE DE 0</v>
      </c>
      <c r="BU233" s="132"/>
      <c r="BV233" s="132" t="str">
        <f>IF(BV232&lt;0.000001,"PROCHE DE 0","PAS PROCHE DE 0")</f>
        <v>PROCHE DE 0</v>
      </c>
      <c r="BW233" s="132"/>
      <c r="BX233" s="132" t="str">
        <f>IF(BX232&lt;0.000001,"PROCHE DE 0","PAS PROCHE DE 0")</f>
        <v>PROCHE DE 0</v>
      </c>
      <c r="BY233" s="132"/>
      <c r="BZ233" s="132" t="str">
        <f>IF(BZ232&lt;0.000001,"PROCHE DE 0","PAS PROCHE DE 0")</f>
        <v>PAS PROCHE DE 0</v>
      </c>
      <c r="CA233" s="132"/>
      <c r="CB233" s="132" t="str">
        <f>IF(CB232&lt;0.000001,"PROCHE DE 0","PAS PROCHE DE 0")</f>
        <v>PROCHE DE 0</v>
      </c>
      <c r="CC233" s="132"/>
      <c r="CD233" s="132" t="str">
        <f>IF(CD232&lt;0.000001,"PROCHE DE 0","PAS PROCHE DE 0")</f>
        <v>PAS PROCHE DE 0</v>
      </c>
      <c r="CE233" s="132"/>
      <c r="CF233" s="132" t="str">
        <f>IF(CF232&lt;0.000001,"PROCHE DE 0","PAS PROCHE DE 0")</f>
        <v>PROCHE DE 0</v>
      </c>
      <c r="CG233" s="132"/>
      <c r="CH233" s="132" t="str">
        <f>IF(CH232&lt;0.000001,"PROCHE DE 0","PAS PROCHE DE 0")</f>
        <v>PAS PROCHE DE 0</v>
      </c>
      <c r="CI233" s="132"/>
      <c r="CJ233" s="132" t="str">
        <f>IF(CJ232&lt;0.000001,"PROCHE DE 0","PAS PROCHE DE 0")</f>
        <v>PROCHE DE 0</v>
      </c>
      <c r="CK233" s="132"/>
      <c r="CL233" s="15"/>
      <c r="CM233" s="47"/>
      <c r="CN233" s="47"/>
      <c r="CO233" s="47"/>
      <c r="CP233" s="15"/>
      <c r="CQ233" s="15"/>
      <c r="CR233" s="15"/>
      <c r="CS233" s="15"/>
      <c r="CT233" s="15"/>
      <c r="CU233" s="15"/>
      <c r="CV233" s="15"/>
      <c r="CW233" s="15"/>
      <c r="CX233" s="15"/>
      <c r="CY233" s="15"/>
      <c r="CZ233" s="15"/>
      <c r="DA233" s="15"/>
      <c r="DB233" s="15"/>
      <c r="DC233" s="15"/>
      <c r="DD233" s="15"/>
      <c r="DE233" s="15"/>
      <c r="DF233" s="15"/>
      <c r="DG233" s="15"/>
      <c r="DH233" s="15"/>
      <c r="DI233" s="15"/>
      <c r="DJ233" s="15"/>
      <c r="DK233" s="15"/>
      <c r="DL233" s="15"/>
      <c r="DM233" s="15"/>
    </row>
    <row r="234" spans="1:117" s="13" customFormat="1" ht="15" thickBot="1" x14ac:dyDescent="0.4">
      <c r="A234" s="93"/>
      <c r="B234" s="14" t="s">
        <v>214</v>
      </c>
      <c r="C234" s="120">
        <f>C232</f>
        <v>0.05</v>
      </c>
      <c r="D234" s="120"/>
      <c r="E234" s="120">
        <f>E232</f>
        <v>0.1</v>
      </c>
      <c r="F234" s="120"/>
      <c r="G234" s="121">
        <f>G232</f>
        <v>0.1535673714329665</v>
      </c>
      <c r="H234" s="121"/>
      <c r="I234" s="121">
        <f>I232</f>
        <v>0.20225142669843491</v>
      </c>
      <c r="J234" s="121"/>
      <c r="K234" s="121">
        <f>K232</f>
        <v>0.25713474286593291</v>
      </c>
      <c r="L234" s="121"/>
      <c r="M234" s="121">
        <f>M232</f>
        <v>0.30450285339686978</v>
      </c>
      <c r="N234" s="121"/>
      <c r="O234" s="121">
        <f>O232</f>
        <v>0.42134742865933023</v>
      </c>
      <c r="P234" s="121"/>
      <c r="Q234" s="122">
        <f>C234*G234+E234*K234+O234</f>
        <v>0.45473927151757182</v>
      </c>
      <c r="R234" s="122"/>
      <c r="S234" s="122">
        <f t="shared" ref="S234:S235" si="2080">1/(1+EXP(-Q234))</f>
        <v>0.61176544557965995</v>
      </c>
      <c r="T234" s="122"/>
      <c r="U234" s="122">
        <f t="shared" ref="U234:U235" si="2081">S234</f>
        <v>0.61176544557965995</v>
      </c>
      <c r="V234" s="122"/>
      <c r="W234" s="121">
        <f>W232</f>
        <v>0.39502853396869686</v>
      </c>
      <c r="X234" s="121"/>
      <c r="Y234" s="122">
        <f t="shared" ref="Y234:Y235" si="2082">C234*I234+E234*M234+W234</f>
        <v>0.4355913906433056</v>
      </c>
      <c r="Z234" s="122"/>
      <c r="AA234" s="122">
        <f t="shared" ref="AA234:AA235" si="2083">1/(1+EXP(-Y234))</f>
        <v>0.60720804748478185</v>
      </c>
      <c r="AB234" s="122"/>
      <c r="AC234" s="122">
        <f t="shared" ref="AC234:AC235" si="2084">AA234</f>
        <v>0.60720804748478185</v>
      </c>
      <c r="AD234" s="122"/>
      <c r="AE234" s="121">
        <f>AE232</f>
        <v>-0.50619219569944374</v>
      </c>
      <c r="AF234" s="121"/>
      <c r="AG234" s="121">
        <f>AG232</f>
        <v>0.7033818511568144</v>
      </c>
      <c r="AH234" s="121"/>
      <c r="AI234" s="121">
        <f>AI232</f>
        <v>-0.40403039277294267</v>
      </c>
      <c r="AJ234" s="121"/>
      <c r="AK234" s="121">
        <f>AK232</f>
        <v>0.80263685615677516</v>
      </c>
      <c r="AL234" s="121"/>
      <c r="AM234" s="121">
        <f>AM232</f>
        <v>-0.9231894473832053</v>
      </c>
      <c r="AN234" s="121"/>
      <c r="AO234" s="122">
        <f t="shared" ref="AO234:AO235" si="2085">U234*AE234+AC234*AI234+AM234</f>
        <v>-1.4781908474543899</v>
      </c>
      <c r="AP234" s="122"/>
      <c r="AQ234" s="122">
        <f t="shared" ref="AQ234:AQ235" si="2086">1/(1+EXP(-AO234))</f>
        <v>0.18570083662546377</v>
      </c>
      <c r="AR234" s="122"/>
      <c r="AS234" s="121">
        <f>AS232</f>
        <v>1.0249149741482206</v>
      </c>
      <c r="AT234" s="121"/>
      <c r="AU234" s="122">
        <f>U234*AG234+AC234*AK234+AS234</f>
        <v>1.9425872440000944</v>
      </c>
      <c r="AV234" s="122"/>
      <c r="AW234" s="122">
        <f t="shared" ref="AW234:AW235" si="2087">1/(1+EXP(-AU234))</f>
        <v>0.87463610414765824</v>
      </c>
      <c r="AX234" s="122"/>
      <c r="AY234" s="122">
        <f t="shared" ref="AY234:AY235" si="2088">AQ234</f>
        <v>0.18570083662546377</v>
      </c>
      <c r="AZ234" s="122"/>
      <c r="BA234" s="122">
        <f>AW234</f>
        <v>0.87463610414765824</v>
      </c>
      <c r="BB234" s="122"/>
      <c r="BC234" s="120">
        <f>BC232</f>
        <v>0.01</v>
      </c>
      <c r="BD234" s="120"/>
      <c r="BE234" s="120">
        <f>BE232</f>
        <v>0.99</v>
      </c>
      <c r="BF234" s="120"/>
      <c r="BG234" s="122">
        <f>(1/2)*(AY234-BC234)^2</f>
        <v>1.5435391995443954E-2</v>
      </c>
      <c r="BH234" s="122"/>
      <c r="BI234" s="122">
        <f t="shared" ref="BI234:BI235" si="2089">(1/2)*(BA234-BE234)^2</f>
        <v>6.654414233114977E-3</v>
      </c>
      <c r="BJ234" s="122"/>
      <c r="BK234" s="122">
        <f t="shared" ref="BK234:BK235" si="2090">BG234+BI234</f>
        <v>2.2089806228558932E-2</v>
      </c>
      <c r="BL234" s="122"/>
      <c r="BN234" s="142">
        <f t="shared" ref="BN234" si="2091" xml:space="preserve"> ( ((AY234 - BC234)*(AY234)*(1-AY234)*AE234) + ((BA234 - BE234)*(BA234)*(1-BA234)*AG234) ) * ( ((U234)*(1-U234)) ) * ( C234 )</f>
        <v>-2.6537139896858162E-4</v>
      </c>
      <c r="BO234" s="142"/>
      <c r="BP234" s="142">
        <f t="shared" ref="BP234" si="2092" xml:space="preserve"> ( ((AY234 - BC234)*(AY234)*(1-AY234)*AI234) + ((BA234 - BE234)*(BA234)*(1-BA234)*AK234) ) * ( ((AC234)*(1-AC234)) ) * ( C234 )</f>
        <v>-2.4908977374423429E-4</v>
      </c>
      <c r="BQ234" s="142"/>
      <c r="BR234" s="142">
        <f t="shared" ref="BR234" si="2093" xml:space="preserve"> ( ((AY234 - BC234)*(AY234)*(1-AY234)*AE234) + ((BA234 - BE234)*(BA234)*(1-BA234)*AG234) ) * ( ((U234)*(1-U234)) ) * ( E234 )</f>
        <v>-5.3074279793716324E-4</v>
      </c>
      <c r="BS234" s="142"/>
      <c r="BT234" s="142">
        <f t="shared" ref="BT234" si="2094" xml:space="preserve"> ( ((AY234 - BC234)*(AY234)*(1-AY234)*AI234) + ((BA234 - BE234)*(BA234)*(1-BA234)*AK234) ) * ( ((AC234)*(1-AC234)) ) * ( E234 )</f>
        <v>-4.9817954748846858E-4</v>
      </c>
      <c r="BU234" s="142"/>
      <c r="BV234" s="142">
        <f t="shared" ref="BV234" si="2095" xml:space="preserve"> ( ((AY234 - BC234)*(AY234)*(1-AY234)*AE234) + ((BA234 - BE234)*(BA234)*(1-BA234)*AG234) ) * ( ((S234)*(1-S234)) )</f>
        <v>-5.3074279793716324E-3</v>
      </c>
      <c r="BW234" s="142"/>
      <c r="BX234" s="142">
        <f t="shared" ref="BX234" si="2096" xml:space="preserve"> ( ((AY234 - BC234)*(AY234)*(1-AY234)*AI234) + ((BA234 - BE234)*(BA234)*(1-BA234)*AK234) ) * ( ((AC234)*(1-AC234)) )</f>
        <v>-4.9817954748846861E-3</v>
      </c>
      <c r="BY234" s="142"/>
      <c r="BZ234" s="142">
        <f xml:space="preserve"> (AY234 - BC234) * (AY234 * (1 - AY234)) * U234</f>
        <v>1.625386399400295E-2</v>
      </c>
      <c r="CA234" s="142"/>
      <c r="CB234" s="142">
        <f t="shared" ref="CB234" si="2097" xml:space="preserve"> (BA234 - BE234) * (BA234 * (1 - BA234)) * U234</f>
        <v>-7.7384634810411333E-3</v>
      </c>
      <c r="CC234" s="142"/>
      <c r="CD234" s="142">
        <f t="shared" ref="CD234" si="2098" xml:space="preserve"> (AY234 - BC234) * (AY234 * (1 - AY234)) * AC234</f>
        <v>1.6132779468330714E-2</v>
      </c>
      <c r="CE234" s="142"/>
      <c r="CF234" s="142">
        <f t="shared" ref="CF234" si="2099" xml:space="preserve"> (BA234 - BE234) * (BA234 * (1 - BA234)) * AC234</f>
        <v>-7.6808151470585491E-3</v>
      </c>
      <c r="CG234" s="142"/>
      <c r="CH234" s="142">
        <f xml:space="preserve"> (AY234 - BC234) * (AY234 * (1 - AY234))</f>
        <v>2.6568784019179264E-2</v>
      </c>
      <c r="CI234" s="142"/>
      <c r="CJ234" s="142">
        <f xml:space="preserve"> (BA234 - BE234) * (BA234 * (1 - BA234))</f>
        <v>-1.2649396164748705E-2</v>
      </c>
      <c r="CK234" s="142"/>
      <c r="CL234" s="15"/>
      <c r="CM234" s="104">
        <f>CM228</f>
        <v>0.5</v>
      </c>
      <c r="CN234" s="104"/>
      <c r="CO234" s="47"/>
      <c r="CP234" s="131">
        <f t="shared" ref="CP234" si="2100">G234-CM234*BN234</f>
        <v>0.1537000571324508</v>
      </c>
      <c r="CQ234" s="131"/>
      <c r="CR234" s="131">
        <f t="shared" ref="CR234" si="2101">I234-CM234*BP234</f>
        <v>0.20237597158530701</v>
      </c>
      <c r="CS234" s="131"/>
      <c r="CT234" s="131">
        <f t="shared" ref="CT234" si="2102">K234-CM234*BR234</f>
        <v>0.2574001142649015</v>
      </c>
      <c r="CU234" s="131"/>
      <c r="CV234" s="131">
        <f t="shared" ref="CV234" si="2103">M234-CM234*BT234</f>
        <v>0.30475194317061399</v>
      </c>
      <c r="CW234" s="131"/>
      <c r="CX234" s="131">
        <f t="shared" ref="CX234" si="2104">O234-CM234*BV234</f>
        <v>0.42400114264901606</v>
      </c>
      <c r="CY234" s="131"/>
      <c r="CZ234" s="131">
        <f t="shared" ref="CZ234" si="2105">W234-CM234*BX234</f>
        <v>0.39751943170613918</v>
      </c>
      <c r="DA234" s="131"/>
      <c r="DB234" s="131">
        <f t="shared" ref="DB234" si="2106">AE234-CM234*BZ234</f>
        <v>-0.51431912769644517</v>
      </c>
      <c r="DC234" s="131"/>
      <c r="DD234" s="131">
        <f t="shared" ref="DD234" si="2107">AG234-CM234*CB234</f>
        <v>0.70725108289733496</v>
      </c>
      <c r="DE234" s="131"/>
      <c r="DF234" s="131">
        <f t="shared" ref="DF234" si="2108">AI234-CM234*CD234</f>
        <v>-0.41209678250710802</v>
      </c>
      <c r="DG234" s="131"/>
      <c r="DH234" s="131">
        <f t="shared" ref="DH234" si="2109">AK234-CM234*CF234</f>
        <v>0.80647726373030448</v>
      </c>
      <c r="DI234" s="131"/>
      <c r="DJ234" s="131">
        <f t="shared" ref="DJ234" si="2110">AM234-CM234*CH234</f>
        <v>-0.93647383939279494</v>
      </c>
      <c r="DK234" s="131"/>
      <c r="DL234" s="131">
        <f t="shared" ref="DL234" si="2111">AS234-CM234*CJ234</f>
        <v>1.031239672230595</v>
      </c>
      <c r="DM234" s="131"/>
    </row>
    <row r="235" spans="1:117" s="13" customFormat="1" ht="15" thickBot="1" x14ac:dyDescent="0.4">
      <c r="A235" s="93"/>
      <c r="B235" s="14" t="s">
        <v>216</v>
      </c>
      <c r="C235" s="120">
        <f>C234</f>
        <v>0.05</v>
      </c>
      <c r="D235" s="120"/>
      <c r="E235" s="120">
        <f>E234</f>
        <v>0.1</v>
      </c>
      <c r="F235" s="120"/>
      <c r="G235" s="131">
        <f>CP234</f>
        <v>0.1537000571324508</v>
      </c>
      <c r="H235" s="131"/>
      <c r="I235" s="131">
        <f>CR234</f>
        <v>0.20237597158530701</v>
      </c>
      <c r="J235" s="131"/>
      <c r="K235" s="131">
        <f>CT234</f>
        <v>0.2574001142649015</v>
      </c>
      <c r="L235" s="131"/>
      <c r="M235" s="131">
        <f>CV234</f>
        <v>0.30475194317061399</v>
      </c>
      <c r="N235" s="131"/>
      <c r="O235" s="131">
        <f>CX234</f>
        <v>0.42400114264901606</v>
      </c>
      <c r="P235" s="131"/>
      <c r="Q235" s="122">
        <f>C235*G235+E235*K235+O235</f>
        <v>0.45742615693212874</v>
      </c>
      <c r="R235" s="122"/>
      <c r="S235" s="122">
        <f t="shared" si="2080"/>
        <v>0.61240341169867119</v>
      </c>
      <c r="T235" s="122"/>
      <c r="U235" s="122">
        <f t="shared" si="2081"/>
        <v>0.61240341169867119</v>
      </c>
      <c r="V235" s="122"/>
      <c r="W235" s="131">
        <f>CZ234</f>
        <v>0.39751943170613918</v>
      </c>
      <c r="X235" s="131"/>
      <c r="Y235" s="122">
        <f t="shared" si="2082"/>
        <v>0.43811342460246594</v>
      </c>
      <c r="Z235" s="122"/>
      <c r="AA235" s="122">
        <f t="shared" si="2083"/>
        <v>0.60780940589676136</v>
      </c>
      <c r="AB235" s="122"/>
      <c r="AC235" s="122">
        <f t="shared" si="2084"/>
        <v>0.60780940589676136</v>
      </c>
      <c r="AD235" s="122"/>
      <c r="AE235" s="131">
        <f>DB234</f>
        <v>-0.51431912769644517</v>
      </c>
      <c r="AF235" s="131"/>
      <c r="AG235" s="131">
        <f>DD234</f>
        <v>0.70725108289733496</v>
      </c>
      <c r="AH235" s="131"/>
      <c r="AI235" s="131">
        <f>DF234</f>
        <v>-0.41209678250710802</v>
      </c>
      <c r="AJ235" s="131"/>
      <c r="AK235" s="131">
        <f>DH234</f>
        <v>0.80647726373030448</v>
      </c>
      <c r="AL235" s="131"/>
      <c r="AM235" s="131">
        <f>DJ234</f>
        <v>-0.93647383939279494</v>
      </c>
      <c r="AN235" s="131"/>
      <c r="AO235" s="122">
        <f t="shared" si="2085"/>
        <v>-1.5019209284435946</v>
      </c>
      <c r="AP235" s="122"/>
      <c r="AQ235" s="122">
        <f t="shared" si="2086"/>
        <v>0.18213919890138511</v>
      </c>
      <c r="AR235" s="122"/>
      <c r="AS235" s="131">
        <f>DL234</f>
        <v>1.031239672230595</v>
      </c>
      <c r="AT235" s="131"/>
      <c r="AU235" s="122">
        <f>U235*AG235+AC235*AK235+AS235</f>
        <v>1.9545471148616647</v>
      </c>
      <c r="AV235" s="122"/>
      <c r="AW235" s="122">
        <f t="shared" si="2087"/>
        <v>0.87594161252840319</v>
      </c>
      <c r="AX235" s="122"/>
      <c r="AY235" s="122">
        <f t="shared" si="2088"/>
        <v>0.18213919890138511</v>
      </c>
      <c r="AZ235" s="122"/>
      <c r="BA235" s="122">
        <f>AW235</f>
        <v>0.87594161252840319</v>
      </c>
      <c r="BB235" s="122"/>
      <c r="BC235" s="120">
        <f>BC234</f>
        <v>0.01</v>
      </c>
      <c r="BD235" s="120"/>
      <c r="BE235" s="120">
        <f>BE234</f>
        <v>0.99</v>
      </c>
      <c r="BF235" s="120"/>
      <c r="BG235" s="136">
        <f>(1/2)*(AY235-BC235)^2</f>
        <v>1.481595189920531E-2</v>
      </c>
      <c r="BH235" s="137"/>
      <c r="BI235" s="136">
        <f t="shared" si="2089"/>
        <v>6.5046578763104553E-3</v>
      </c>
      <c r="BJ235" s="137"/>
      <c r="BK235" s="136">
        <f t="shared" si="2090"/>
        <v>2.1320609775515767E-2</v>
      </c>
      <c r="BL235" s="137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5"/>
      <c r="CB235" s="15"/>
      <c r="CC235" s="15"/>
      <c r="CD235" s="15"/>
      <c r="CE235" s="15"/>
      <c r="CF235" s="15"/>
      <c r="CG235" s="15"/>
      <c r="CH235" s="15"/>
      <c r="CI235" s="15"/>
      <c r="CJ235" s="15"/>
      <c r="CK235" s="15"/>
      <c r="CL235" s="15"/>
      <c r="CM235" s="47"/>
      <c r="CN235" s="47"/>
      <c r="CO235" s="47"/>
      <c r="CP235" s="15"/>
      <c r="CQ235" s="15"/>
      <c r="CR235" s="15"/>
      <c r="CS235" s="15"/>
      <c r="CT235" s="15"/>
      <c r="CU235" s="15"/>
      <c r="CV235" s="15"/>
      <c r="CW235" s="15"/>
      <c r="CX235" s="15"/>
      <c r="CY235" s="15"/>
      <c r="CZ235" s="15"/>
      <c r="DA235" s="15"/>
      <c r="DB235" s="15"/>
      <c r="DC235" s="15"/>
      <c r="DD235" s="15"/>
      <c r="DE235" s="15"/>
      <c r="DF235" s="15"/>
      <c r="DG235" s="15"/>
      <c r="DH235" s="15"/>
      <c r="DI235" s="15"/>
      <c r="DJ235" s="15"/>
      <c r="DK235" s="15"/>
      <c r="DL235" s="15"/>
      <c r="DM235" s="15"/>
    </row>
    <row r="236" spans="1:117" s="13" customFormat="1" x14ac:dyDescent="0.35">
      <c r="A236" s="93"/>
      <c r="B236" s="14" t="s">
        <v>217</v>
      </c>
      <c r="BG236" s="143" t="str">
        <f>IF(BG235&lt;BG232,"OUI, ça a baissé","NON, ça n'a pas baissé")</f>
        <v>OUI, ça a baissé</v>
      </c>
      <c r="BH236" s="143"/>
      <c r="BI236" s="143" t="str">
        <f>IF(BI235&lt;BI232,"OUI, ça a baissé","NON, ça n'a pas baissé")</f>
        <v>OUI, ça a baissé</v>
      </c>
      <c r="BJ236" s="143"/>
      <c r="BK236" s="143" t="str">
        <f>IF(BK235&lt;BK232,"OUI, ça a baissé","NON, ça n'a pas baissé")</f>
        <v>OUI, ça a baissé</v>
      </c>
      <c r="BL236" s="143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5"/>
      <c r="CB236" s="15"/>
      <c r="CC236" s="15"/>
      <c r="CD236" s="15"/>
      <c r="CE236" s="15"/>
      <c r="CF236" s="15"/>
      <c r="CG236" s="15"/>
      <c r="CH236" s="15"/>
      <c r="CI236" s="15"/>
      <c r="CJ236" s="15"/>
      <c r="CK236" s="15"/>
      <c r="CL236" s="15"/>
      <c r="CM236" s="47"/>
      <c r="CN236" s="47"/>
      <c r="CO236" s="47"/>
      <c r="CP236" s="15"/>
      <c r="CQ236" s="15"/>
      <c r="CR236" s="15"/>
      <c r="CS236" s="15"/>
      <c r="CT236" s="15"/>
      <c r="CU236" s="15"/>
      <c r="CV236" s="15"/>
      <c r="CW236" s="15"/>
      <c r="CX236" s="15"/>
      <c r="CY236" s="15"/>
      <c r="CZ236" s="15"/>
      <c r="DA236" s="15"/>
      <c r="DB236" s="15"/>
      <c r="DC236" s="15"/>
      <c r="DD236" s="15"/>
      <c r="DE236" s="15"/>
      <c r="DF236" s="15"/>
      <c r="DG236" s="15"/>
      <c r="DH236" s="15"/>
      <c r="DI236" s="15"/>
      <c r="DJ236" s="15"/>
      <c r="DK236" s="15"/>
      <c r="DL236" s="15"/>
      <c r="DM236" s="15"/>
    </row>
    <row r="237" spans="1:117" s="13" customFormat="1" ht="15" thickBot="1" x14ac:dyDescent="0.4"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5"/>
      <c r="BK237" s="15"/>
      <c r="BL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5"/>
      <c r="CB237" s="15"/>
      <c r="CC237" s="15"/>
      <c r="CD237" s="15"/>
      <c r="CE237" s="15"/>
      <c r="CF237" s="15"/>
      <c r="CG237" s="15"/>
      <c r="CH237" s="15"/>
      <c r="CI237" s="15"/>
      <c r="CJ237" s="15"/>
      <c r="CK237" s="15"/>
      <c r="CL237" s="15"/>
      <c r="CM237" s="47"/>
      <c r="CN237" s="47"/>
      <c r="CO237" s="47"/>
      <c r="CP237" s="15"/>
      <c r="CQ237" s="15"/>
      <c r="CR237" s="15"/>
      <c r="CS237" s="15"/>
      <c r="CT237" s="15"/>
      <c r="CU237" s="15"/>
      <c r="CV237" s="15"/>
      <c r="CW237" s="15"/>
      <c r="CX237" s="15"/>
      <c r="CY237" s="15"/>
      <c r="CZ237" s="15"/>
      <c r="DA237" s="15"/>
      <c r="DB237" s="15"/>
      <c r="DC237" s="15"/>
      <c r="DD237" s="15"/>
      <c r="DE237" s="15"/>
      <c r="DF237" s="15"/>
      <c r="DG237" s="15"/>
      <c r="DH237" s="15"/>
      <c r="DI237" s="15"/>
      <c r="DJ237" s="15"/>
      <c r="DK237" s="15"/>
      <c r="DL237" s="15"/>
      <c r="DM237" s="15"/>
    </row>
    <row r="238" spans="1:117" s="13" customFormat="1" ht="15" thickBot="1" x14ac:dyDescent="0.4">
      <c r="A238" s="93" t="s">
        <v>132</v>
      </c>
      <c r="B238" s="14" t="s">
        <v>213</v>
      </c>
      <c r="C238" s="120">
        <f>C235</f>
        <v>0.05</v>
      </c>
      <c r="D238" s="120"/>
      <c r="E238" s="120">
        <f>E235</f>
        <v>0.1</v>
      </c>
      <c r="F238" s="120"/>
      <c r="G238" s="121">
        <f>G235</f>
        <v>0.1537000571324508</v>
      </c>
      <c r="H238" s="121"/>
      <c r="I238" s="121">
        <f>I235</f>
        <v>0.20237597158530701</v>
      </c>
      <c r="J238" s="121"/>
      <c r="K238" s="121">
        <f>K235</f>
        <v>0.2574001142649015</v>
      </c>
      <c r="L238" s="121"/>
      <c r="M238" s="121">
        <f>M235</f>
        <v>0.30475194317061399</v>
      </c>
      <c r="N238" s="121"/>
      <c r="O238" s="121">
        <f>O235</f>
        <v>0.42400114264901606</v>
      </c>
      <c r="P238" s="121"/>
      <c r="Q238" s="122">
        <f>C238*G238+E238*K238+O238</f>
        <v>0.45742615693212874</v>
      </c>
      <c r="R238" s="122"/>
      <c r="S238" s="122">
        <f t="shared" ref="S238" si="2112">1/(1+EXP(-Q238))</f>
        <v>0.61240341169867119</v>
      </c>
      <c r="T238" s="122"/>
      <c r="U238" s="122">
        <f t="shared" ref="U238" si="2113">S238</f>
        <v>0.61240341169867119</v>
      </c>
      <c r="V238" s="122"/>
      <c r="W238" s="121">
        <f>W235</f>
        <v>0.39751943170613918</v>
      </c>
      <c r="X238" s="121"/>
      <c r="Y238" s="122">
        <f t="shared" ref="Y238" si="2114">C238*I238+E238*M238+W238</f>
        <v>0.43811342460246594</v>
      </c>
      <c r="Z238" s="122"/>
      <c r="AA238" s="122">
        <f t="shared" ref="AA238" si="2115">1/(1+EXP(-Y238))</f>
        <v>0.60780940589676136</v>
      </c>
      <c r="AB238" s="122"/>
      <c r="AC238" s="122">
        <f t="shared" ref="AC238" si="2116">AA238</f>
        <v>0.60780940589676136</v>
      </c>
      <c r="AD238" s="122"/>
      <c r="AE238" s="121">
        <f>AE235</f>
        <v>-0.51431912769644517</v>
      </c>
      <c r="AF238" s="121"/>
      <c r="AG238" s="121">
        <f>AG235</f>
        <v>0.70725108289733496</v>
      </c>
      <c r="AH238" s="121"/>
      <c r="AI238" s="121">
        <f>AI235</f>
        <v>-0.41209678250710802</v>
      </c>
      <c r="AJ238" s="121"/>
      <c r="AK238" s="121">
        <f>AK235</f>
        <v>0.80647726373030448</v>
      </c>
      <c r="AL238" s="121"/>
      <c r="AM238" s="121">
        <f>AM235</f>
        <v>-0.93647383939279494</v>
      </c>
      <c r="AN238" s="121"/>
      <c r="AO238" s="122">
        <f t="shared" ref="AO238" si="2117">U238*AE238+AC238*AI238+AM238</f>
        <v>-1.5019209284435946</v>
      </c>
      <c r="AP238" s="122"/>
      <c r="AQ238" s="122">
        <f t="shared" ref="AQ238" si="2118">1/(1+EXP(-AO238))</f>
        <v>0.18213919890138511</v>
      </c>
      <c r="AR238" s="122"/>
      <c r="AS238" s="121">
        <f>AS235</f>
        <v>1.031239672230595</v>
      </c>
      <c r="AT238" s="121"/>
      <c r="AU238" s="122">
        <f>U238*AG238+AC238*AK238+AS238</f>
        <v>1.9545471148616647</v>
      </c>
      <c r="AV238" s="122"/>
      <c r="AW238" s="122">
        <f t="shared" ref="AW238" si="2119">1/(1+EXP(-AU238))</f>
        <v>0.87594161252840319</v>
      </c>
      <c r="AX238" s="122"/>
      <c r="AY238" s="122">
        <f t="shared" ref="AY238" si="2120">AQ238</f>
        <v>0.18213919890138511</v>
      </c>
      <c r="AZ238" s="122"/>
      <c r="BA238" s="122">
        <f t="shared" ref="BA238" si="2121">AW238</f>
        <v>0.87594161252840319</v>
      </c>
      <c r="BB238" s="122"/>
      <c r="BC238" s="120">
        <f>BC235</f>
        <v>0.01</v>
      </c>
      <c r="BD238" s="120"/>
      <c r="BE238" s="120">
        <f>BE235</f>
        <v>0.99</v>
      </c>
      <c r="BF238" s="120"/>
      <c r="BG238" s="136">
        <f>(1/2)*(AY238-BC238)^2</f>
        <v>1.481595189920531E-2</v>
      </c>
      <c r="BH238" s="137"/>
      <c r="BI238" s="136">
        <f t="shared" ref="BI238" si="2122">(1/2)*(BA238-BE238)^2</f>
        <v>6.5046578763104553E-3</v>
      </c>
      <c r="BJ238" s="137"/>
      <c r="BK238" s="136">
        <f t="shared" ref="BK238" si="2123">BG238+BI238</f>
        <v>2.1320609775515767E-2</v>
      </c>
      <c r="BL238" s="137"/>
      <c r="BN238" s="131">
        <f t="shared" ref="BN238" si="2124" xml:space="preserve"> ( ((AY238 - BC238)*(AY238)*(1-AY238)*AE238) + ((BA238 - BE238)*(BA238)*(1-BA238)*AG238) ) * ( ((U238)*(1-U238)) ) * ( C238 )</f>
        <v>-2.6056212656586672E-4</v>
      </c>
      <c r="BO238" s="131"/>
      <c r="BP238" s="131">
        <f t="shared" ref="BP238" si="2125" xml:space="preserve"> ( ((AY238 - BC238)*(AY238)*(1-AY238)*AI238) + ((BA238 - BE238)*(BA238)*(1-BA238)*AK238) ) * ( ((AC238)*(1-AC238)) ) * ( C238 )</f>
        <v>-2.450888434004502E-4</v>
      </c>
      <c r="BQ238" s="131"/>
      <c r="BR238" s="131">
        <f t="shared" ref="BR238" si="2126" xml:space="preserve"> ( ((AY238 - BC238)*(AY238)*(1-AY238)*AE238) + ((BA238 - BE238)*(BA238)*(1-BA238)*AG238) ) * ( ((U238)*(1-U238)) ) * ( E238 )</f>
        <v>-5.2112425313173344E-4</v>
      </c>
      <c r="BS238" s="131"/>
      <c r="BT238" s="131">
        <f t="shared" ref="BT238" si="2127" xml:space="preserve"> ( ((AY238 - BC238)*(AY238)*(1-AY238)*AI238) + ((BA238 - BE238)*(BA238)*(1-BA238)*AK238) ) * ( ((AC238)*(1-AC238)) ) * ( E238 )</f>
        <v>-4.9017768680090039E-4</v>
      </c>
      <c r="BU238" s="131"/>
      <c r="BV238" s="131">
        <f t="shared" ref="BV238" si="2128" xml:space="preserve"> ( ((AY238 - BC238)*(AY238)*(1-AY238)*AE238) + ((BA238 - BE238)*(BA238)*(1-BA238)*AG238) ) * ( ((S238)*(1-S238)) )</f>
        <v>-5.2112425313173344E-3</v>
      </c>
      <c r="BW238" s="131"/>
      <c r="BX238" s="131">
        <f t="shared" ref="BX238" si="2129" xml:space="preserve"> ( ((AY238 - BC238)*(AY238)*(1-AY238)*AI238) + ((BA238 - BE238)*(BA238)*(1-BA238)*AK238) ) * ( ((AC238)*(1-AC238)) )</f>
        <v>-4.9017768680090041E-3</v>
      </c>
      <c r="BY238" s="131"/>
      <c r="BZ238" s="131">
        <f xml:space="preserve"> (AY238 - BC238) * (AY238 * (1 - AY238)) * U238</f>
        <v>1.5703635082764407E-2</v>
      </c>
      <c r="CA238" s="131"/>
      <c r="CB238" s="131">
        <f t="shared" ref="CB238" si="2130" xml:space="preserve"> (BA238 - BE238) * (BA238 * (1 - BA238)) * U238</f>
        <v>-7.5904254493806616E-3</v>
      </c>
      <c r="CC238" s="131"/>
      <c r="CD238" s="131">
        <f t="shared" ref="CD238" si="2131" xml:space="preserve"> (AY238 - BC238) * (AY238 * (1 - AY238)) * AC238</f>
        <v>1.5585832684372818E-2</v>
      </c>
      <c r="CE238" s="131"/>
      <c r="CF238" s="131">
        <f t="shared" ref="CF238" si="2132" xml:space="preserve"> (BA238 - BE238) * (BA238 * (1 - BA238)) * AC238</f>
        <v>-7.5334851092596035E-3</v>
      </c>
      <c r="CG238" s="131"/>
      <c r="CH238" s="131">
        <f xml:space="preserve"> (AY238 - BC238) * (AY238 * (1 - AY238))</f>
        <v>2.5642631609784809E-2</v>
      </c>
      <c r="CI238" s="131"/>
      <c r="CJ238" s="131">
        <f xml:space="preserve"> (BA238 - BE238) * (BA238 * (1 - BA238))</f>
        <v>-1.2394485896684517E-2</v>
      </c>
      <c r="CK238" s="131"/>
      <c r="CL238" s="15"/>
      <c r="CM238" s="47"/>
      <c r="CN238" s="47"/>
      <c r="CO238" s="47"/>
      <c r="CP238" s="15"/>
      <c r="CQ238" s="15"/>
      <c r="CR238" s="15"/>
      <c r="CS238" s="15"/>
      <c r="CT238" s="15"/>
      <c r="CU238" s="15"/>
      <c r="CV238" s="15"/>
      <c r="CW238" s="15"/>
      <c r="CX238" s="15"/>
      <c r="CY238" s="15"/>
      <c r="CZ238" s="15"/>
      <c r="DA238" s="15"/>
      <c r="DB238" s="15"/>
      <c r="DC238" s="15"/>
      <c r="DD238" s="15"/>
      <c r="DE238" s="15"/>
      <c r="DF238" s="15"/>
      <c r="DG238" s="15"/>
      <c r="DH238" s="15"/>
      <c r="DI238" s="15"/>
      <c r="DJ238" s="15"/>
      <c r="DK238" s="15"/>
      <c r="DL238" s="15"/>
      <c r="DM238" s="15"/>
    </row>
    <row r="239" spans="1:117" s="13" customFormat="1" x14ac:dyDescent="0.35">
      <c r="A239" s="93"/>
      <c r="B239" s="14" t="s">
        <v>215</v>
      </c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  <c r="AZ239" s="15"/>
      <c r="BA239" s="15"/>
      <c r="BB239" s="15"/>
      <c r="BC239" s="15"/>
      <c r="BD239" s="15"/>
      <c r="BE239" s="15"/>
      <c r="BF239" s="15"/>
      <c r="BG239" s="15"/>
      <c r="BH239" s="15"/>
      <c r="BI239" s="15"/>
      <c r="BJ239" s="15"/>
      <c r="BK239" s="15"/>
      <c r="BL239" s="15"/>
      <c r="BN239" s="132" t="str">
        <f>IF(BN238&lt;0.000001,"PROCHE DE 0","PAS PROCHE DE 0")</f>
        <v>PROCHE DE 0</v>
      </c>
      <c r="BO239" s="132"/>
      <c r="BP239" s="132" t="str">
        <f>IF(BP238&lt;0.000001,"PROCHE DE 0","PAS PROCHE DE 0")</f>
        <v>PROCHE DE 0</v>
      </c>
      <c r="BQ239" s="132"/>
      <c r="BR239" s="132" t="str">
        <f>IF(BR238&lt;0.000001,"PROCHE DE 0","PAS PROCHE DE 0")</f>
        <v>PROCHE DE 0</v>
      </c>
      <c r="BS239" s="132"/>
      <c r="BT239" s="132" t="str">
        <f>IF(BT238&lt;0.000001,"PROCHE DE 0","PAS PROCHE DE 0")</f>
        <v>PROCHE DE 0</v>
      </c>
      <c r="BU239" s="132"/>
      <c r="BV239" s="132" t="str">
        <f>IF(BV238&lt;0.000001,"PROCHE DE 0","PAS PROCHE DE 0")</f>
        <v>PROCHE DE 0</v>
      </c>
      <c r="BW239" s="132"/>
      <c r="BX239" s="132" t="str">
        <f>IF(BX238&lt;0.000001,"PROCHE DE 0","PAS PROCHE DE 0")</f>
        <v>PROCHE DE 0</v>
      </c>
      <c r="BY239" s="132"/>
      <c r="BZ239" s="132" t="str">
        <f>IF(BZ238&lt;0.000001,"PROCHE DE 0","PAS PROCHE DE 0")</f>
        <v>PAS PROCHE DE 0</v>
      </c>
      <c r="CA239" s="132"/>
      <c r="CB239" s="132" t="str">
        <f>IF(CB238&lt;0.000001,"PROCHE DE 0","PAS PROCHE DE 0")</f>
        <v>PROCHE DE 0</v>
      </c>
      <c r="CC239" s="132"/>
      <c r="CD239" s="132" t="str">
        <f>IF(CD238&lt;0.000001,"PROCHE DE 0","PAS PROCHE DE 0")</f>
        <v>PAS PROCHE DE 0</v>
      </c>
      <c r="CE239" s="132"/>
      <c r="CF239" s="132" t="str">
        <f>IF(CF238&lt;0.000001,"PROCHE DE 0","PAS PROCHE DE 0")</f>
        <v>PROCHE DE 0</v>
      </c>
      <c r="CG239" s="132"/>
      <c r="CH239" s="132" t="str">
        <f>IF(CH238&lt;0.000001,"PROCHE DE 0","PAS PROCHE DE 0")</f>
        <v>PAS PROCHE DE 0</v>
      </c>
      <c r="CI239" s="132"/>
      <c r="CJ239" s="132" t="str">
        <f>IF(CJ238&lt;0.000001,"PROCHE DE 0","PAS PROCHE DE 0")</f>
        <v>PROCHE DE 0</v>
      </c>
      <c r="CK239" s="132"/>
      <c r="CL239" s="15"/>
      <c r="CM239" s="47"/>
      <c r="CN239" s="47"/>
      <c r="CO239" s="47"/>
      <c r="CP239" s="15"/>
      <c r="CQ239" s="15"/>
      <c r="CR239" s="15"/>
      <c r="CS239" s="15"/>
      <c r="CT239" s="15"/>
      <c r="CU239" s="15"/>
      <c r="CV239" s="15"/>
      <c r="CW239" s="15"/>
      <c r="CX239" s="15"/>
      <c r="CY239" s="15"/>
      <c r="CZ239" s="15"/>
      <c r="DA239" s="15"/>
      <c r="DB239" s="15"/>
      <c r="DC239" s="15"/>
      <c r="DD239" s="15"/>
      <c r="DE239" s="15"/>
      <c r="DF239" s="15"/>
      <c r="DG239" s="15"/>
      <c r="DH239" s="15"/>
      <c r="DI239" s="15"/>
      <c r="DJ239" s="15"/>
      <c r="DK239" s="15"/>
      <c r="DL239" s="15"/>
      <c r="DM239" s="15"/>
    </row>
    <row r="240" spans="1:117" s="13" customFormat="1" ht="15" thickBot="1" x14ac:dyDescent="0.4">
      <c r="A240" s="93"/>
      <c r="B240" s="14" t="s">
        <v>214</v>
      </c>
      <c r="C240" s="120">
        <f>C238</f>
        <v>0.05</v>
      </c>
      <c r="D240" s="120"/>
      <c r="E240" s="120">
        <f>E238</f>
        <v>0.1</v>
      </c>
      <c r="F240" s="120"/>
      <c r="G240" s="121">
        <f>G238</f>
        <v>0.1537000571324508</v>
      </c>
      <c r="H240" s="121"/>
      <c r="I240" s="121">
        <f>I238</f>
        <v>0.20237597158530701</v>
      </c>
      <c r="J240" s="121"/>
      <c r="K240" s="121">
        <f>K238</f>
        <v>0.2574001142649015</v>
      </c>
      <c r="L240" s="121"/>
      <c r="M240" s="121">
        <f>M238</f>
        <v>0.30475194317061399</v>
      </c>
      <c r="N240" s="121"/>
      <c r="O240" s="121">
        <f>O238</f>
        <v>0.42400114264901606</v>
      </c>
      <c r="P240" s="121"/>
      <c r="Q240" s="122">
        <f>C240*G240+E240*K240+O240</f>
        <v>0.45742615693212874</v>
      </c>
      <c r="R240" s="122"/>
      <c r="S240" s="122">
        <f t="shared" ref="S240:S241" si="2133">1/(1+EXP(-Q240))</f>
        <v>0.61240341169867119</v>
      </c>
      <c r="T240" s="122"/>
      <c r="U240" s="122">
        <f t="shared" ref="U240:U241" si="2134">S240</f>
        <v>0.61240341169867119</v>
      </c>
      <c r="V240" s="122"/>
      <c r="W240" s="121">
        <f>W238</f>
        <v>0.39751943170613918</v>
      </c>
      <c r="X240" s="121"/>
      <c r="Y240" s="122">
        <f t="shared" ref="Y240:Y241" si="2135">C240*I240+E240*M240+W240</f>
        <v>0.43811342460246594</v>
      </c>
      <c r="Z240" s="122"/>
      <c r="AA240" s="122">
        <f t="shared" ref="AA240:AA241" si="2136">1/(1+EXP(-Y240))</f>
        <v>0.60780940589676136</v>
      </c>
      <c r="AB240" s="122"/>
      <c r="AC240" s="122">
        <f t="shared" ref="AC240:AC241" si="2137">AA240</f>
        <v>0.60780940589676136</v>
      </c>
      <c r="AD240" s="122"/>
      <c r="AE240" s="121">
        <f>AE238</f>
        <v>-0.51431912769644517</v>
      </c>
      <c r="AF240" s="121"/>
      <c r="AG240" s="121">
        <f>AG238</f>
        <v>0.70725108289733496</v>
      </c>
      <c r="AH240" s="121"/>
      <c r="AI240" s="121">
        <f>AI238</f>
        <v>-0.41209678250710802</v>
      </c>
      <c r="AJ240" s="121"/>
      <c r="AK240" s="121">
        <f>AK238</f>
        <v>0.80647726373030448</v>
      </c>
      <c r="AL240" s="121"/>
      <c r="AM240" s="121">
        <f>AM238</f>
        <v>-0.93647383939279494</v>
      </c>
      <c r="AN240" s="121"/>
      <c r="AO240" s="122">
        <f t="shared" ref="AO240:AO241" si="2138">U240*AE240+AC240*AI240+AM240</f>
        <v>-1.5019209284435946</v>
      </c>
      <c r="AP240" s="122"/>
      <c r="AQ240" s="122">
        <f t="shared" ref="AQ240:AQ241" si="2139">1/(1+EXP(-AO240))</f>
        <v>0.18213919890138511</v>
      </c>
      <c r="AR240" s="122"/>
      <c r="AS240" s="121">
        <f>AS238</f>
        <v>1.031239672230595</v>
      </c>
      <c r="AT240" s="121"/>
      <c r="AU240" s="122">
        <f>U240*AG240+AC240*AK240+AS240</f>
        <v>1.9545471148616647</v>
      </c>
      <c r="AV240" s="122"/>
      <c r="AW240" s="122">
        <f t="shared" ref="AW240:AW241" si="2140">1/(1+EXP(-AU240))</f>
        <v>0.87594161252840319</v>
      </c>
      <c r="AX240" s="122"/>
      <c r="AY240" s="122">
        <f t="shared" ref="AY240:AY241" si="2141">AQ240</f>
        <v>0.18213919890138511</v>
      </c>
      <c r="AZ240" s="122"/>
      <c r="BA240" s="122">
        <f>AW240</f>
        <v>0.87594161252840319</v>
      </c>
      <c r="BB240" s="122"/>
      <c r="BC240" s="120">
        <f>BC238</f>
        <v>0.01</v>
      </c>
      <c r="BD240" s="120"/>
      <c r="BE240" s="120">
        <f>BE238</f>
        <v>0.99</v>
      </c>
      <c r="BF240" s="120"/>
      <c r="BG240" s="122">
        <f>(1/2)*(AY240-BC240)^2</f>
        <v>1.481595189920531E-2</v>
      </c>
      <c r="BH240" s="122"/>
      <c r="BI240" s="122">
        <f t="shared" ref="BI240:BI241" si="2142">(1/2)*(BA240-BE240)^2</f>
        <v>6.5046578763104553E-3</v>
      </c>
      <c r="BJ240" s="122"/>
      <c r="BK240" s="122">
        <f t="shared" ref="BK240:BK241" si="2143">BG240+BI240</f>
        <v>2.1320609775515767E-2</v>
      </c>
      <c r="BL240" s="122"/>
      <c r="BN240" s="142">
        <f t="shared" ref="BN240" si="2144" xml:space="preserve"> ( ((AY240 - BC240)*(AY240)*(1-AY240)*AE240) + ((BA240 - BE240)*(BA240)*(1-BA240)*AG240) ) * ( ((U240)*(1-U240)) ) * ( C240 )</f>
        <v>-2.6056212656586672E-4</v>
      </c>
      <c r="BO240" s="142"/>
      <c r="BP240" s="142">
        <f t="shared" ref="BP240" si="2145" xml:space="preserve"> ( ((AY240 - BC240)*(AY240)*(1-AY240)*AI240) + ((BA240 - BE240)*(BA240)*(1-BA240)*AK240) ) * ( ((AC240)*(1-AC240)) ) * ( C240 )</f>
        <v>-2.450888434004502E-4</v>
      </c>
      <c r="BQ240" s="142"/>
      <c r="BR240" s="142">
        <f t="shared" ref="BR240" si="2146" xml:space="preserve"> ( ((AY240 - BC240)*(AY240)*(1-AY240)*AE240) + ((BA240 - BE240)*(BA240)*(1-BA240)*AG240) ) * ( ((U240)*(1-U240)) ) * ( E240 )</f>
        <v>-5.2112425313173344E-4</v>
      </c>
      <c r="BS240" s="142"/>
      <c r="BT240" s="142">
        <f t="shared" ref="BT240" si="2147" xml:space="preserve"> ( ((AY240 - BC240)*(AY240)*(1-AY240)*AI240) + ((BA240 - BE240)*(BA240)*(1-BA240)*AK240) ) * ( ((AC240)*(1-AC240)) ) * ( E240 )</f>
        <v>-4.9017768680090039E-4</v>
      </c>
      <c r="BU240" s="142"/>
      <c r="BV240" s="142">
        <f t="shared" ref="BV240" si="2148" xml:space="preserve"> ( ((AY240 - BC240)*(AY240)*(1-AY240)*AE240) + ((BA240 - BE240)*(BA240)*(1-BA240)*AG240) ) * ( ((S240)*(1-S240)) )</f>
        <v>-5.2112425313173344E-3</v>
      </c>
      <c r="BW240" s="142"/>
      <c r="BX240" s="142">
        <f t="shared" ref="BX240" si="2149" xml:space="preserve"> ( ((AY240 - BC240)*(AY240)*(1-AY240)*AI240) + ((BA240 - BE240)*(BA240)*(1-BA240)*AK240) ) * ( ((AC240)*(1-AC240)) )</f>
        <v>-4.9017768680090041E-3</v>
      </c>
      <c r="BY240" s="142"/>
      <c r="BZ240" s="142">
        <f xml:space="preserve"> (AY240 - BC240) * (AY240 * (1 - AY240)) * U240</f>
        <v>1.5703635082764407E-2</v>
      </c>
      <c r="CA240" s="142"/>
      <c r="CB240" s="142">
        <f t="shared" ref="CB240" si="2150" xml:space="preserve"> (BA240 - BE240) * (BA240 * (1 - BA240)) * U240</f>
        <v>-7.5904254493806616E-3</v>
      </c>
      <c r="CC240" s="142"/>
      <c r="CD240" s="142">
        <f t="shared" ref="CD240" si="2151" xml:space="preserve"> (AY240 - BC240) * (AY240 * (1 - AY240)) * AC240</f>
        <v>1.5585832684372818E-2</v>
      </c>
      <c r="CE240" s="142"/>
      <c r="CF240" s="142">
        <f t="shared" ref="CF240" si="2152" xml:space="preserve"> (BA240 - BE240) * (BA240 * (1 - BA240)) * AC240</f>
        <v>-7.5334851092596035E-3</v>
      </c>
      <c r="CG240" s="142"/>
      <c r="CH240" s="142">
        <f xml:space="preserve"> (AY240 - BC240) * (AY240 * (1 - AY240))</f>
        <v>2.5642631609784809E-2</v>
      </c>
      <c r="CI240" s="142"/>
      <c r="CJ240" s="142">
        <f xml:space="preserve"> (BA240 - BE240) * (BA240 * (1 - BA240))</f>
        <v>-1.2394485896684517E-2</v>
      </c>
      <c r="CK240" s="142"/>
      <c r="CL240" s="15"/>
      <c r="CM240" s="104">
        <f>CM234</f>
        <v>0.5</v>
      </c>
      <c r="CN240" s="104"/>
      <c r="CO240" s="47"/>
      <c r="CP240" s="131">
        <f t="shared" ref="CP240" si="2153">G240-CM240*BN240</f>
        <v>0.15383033819573375</v>
      </c>
      <c r="CQ240" s="131"/>
      <c r="CR240" s="131">
        <f t="shared" ref="CR240" si="2154">I240-CM240*BP240</f>
        <v>0.20249851600700725</v>
      </c>
      <c r="CS240" s="131"/>
      <c r="CT240" s="131">
        <f t="shared" ref="CT240" si="2155">K240-CM240*BR240</f>
        <v>0.25766067639146739</v>
      </c>
      <c r="CU240" s="131"/>
      <c r="CV240" s="131">
        <f t="shared" ref="CV240" si="2156">M240-CM240*BT240</f>
        <v>0.30499703201401446</v>
      </c>
      <c r="CW240" s="131"/>
      <c r="CX240" s="131">
        <f t="shared" ref="CX240" si="2157">O240-CM240*BV240</f>
        <v>0.42660676391467472</v>
      </c>
      <c r="CY240" s="131"/>
      <c r="CZ240" s="131">
        <f t="shared" ref="CZ240" si="2158">W240-CM240*BX240</f>
        <v>0.39997032014014366</v>
      </c>
      <c r="DA240" s="131"/>
      <c r="DB240" s="131">
        <f t="shared" ref="DB240" si="2159">AE240-CM240*BZ240</f>
        <v>-0.52217094523782737</v>
      </c>
      <c r="DC240" s="131"/>
      <c r="DD240" s="131">
        <f t="shared" ref="DD240" si="2160">AG240-CM240*CB240</f>
        <v>0.71104629562202526</v>
      </c>
      <c r="DE240" s="131"/>
      <c r="DF240" s="131">
        <f t="shared" ref="DF240" si="2161">AI240-CM240*CD240</f>
        <v>-0.41988969884929445</v>
      </c>
      <c r="DG240" s="131"/>
      <c r="DH240" s="131">
        <f t="shared" ref="DH240" si="2162">AK240-CM240*CF240</f>
        <v>0.81024400628493431</v>
      </c>
      <c r="DI240" s="131"/>
      <c r="DJ240" s="131">
        <f t="shared" ref="DJ240" si="2163">AM240-CM240*CH240</f>
        <v>-0.94929515519768737</v>
      </c>
      <c r="DK240" s="131"/>
      <c r="DL240" s="131">
        <f t="shared" ref="DL240" si="2164">AS240-CM240*CJ240</f>
        <v>1.0374369151789373</v>
      </c>
      <c r="DM240" s="131"/>
    </row>
    <row r="241" spans="1:117" s="13" customFormat="1" ht="15" thickBot="1" x14ac:dyDescent="0.4">
      <c r="A241" s="93"/>
      <c r="B241" s="14" t="s">
        <v>216</v>
      </c>
      <c r="C241" s="120">
        <f>C240</f>
        <v>0.05</v>
      </c>
      <c r="D241" s="120"/>
      <c r="E241" s="120">
        <f>E240</f>
        <v>0.1</v>
      </c>
      <c r="F241" s="120"/>
      <c r="G241" s="131">
        <f>CP240</f>
        <v>0.15383033819573375</v>
      </c>
      <c r="H241" s="131"/>
      <c r="I241" s="131">
        <f>CR240</f>
        <v>0.20249851600700725</v>
      </c>
      <c r="J241" s="131"/>
      <c r="K241" s="131">
        <f>CT240</f>
        <v>0.25766067639146739</v>
      </c>
      <c r="L241" s="131"/>
      <c r="M241" s="131">
        <f>CV240</f>
        <v>0.30499703201401446</v>
      </c>
      <c r="N241" s="131"/>
      <c r="O241" s="131">
        <f>CX240</f>
        <v>0.42660676391467472</v>
      </c>
      <c r="P241" s="131"/>
      <c r="Q241" s="122">
        <f>C241*G241+E241*K241+O241</f>
        <v>0.46006434846360816</v>
      </c>
      <c r="R241" s="122"/>
      <c r="S241" s="122">
        <f t="shared" si="2133"/>
        <v>0.61302944127251502</v>
      </c>
      <c r="T241" s="122"/>
      <c r="U241" s="122">
        <f t="shared" si="2134"/>
        <v>0.61302944127251502</v>
      </c>
      <c r="V241" s="122"/>
      <c r="W241" s="131">
        <f>CZ240</f>
        <v>0.39997032014014366</v>
      </c>
      <c r="X241" s="131"/>
      <c r="Y241" s="122">
        <f t="shared" si="2135"/>
        <v>0.44059494914189545</v>
      </c>
      <c r="Z241" s="122"/>
      <c r="AA241" s="122">
        <f t="shared" si="2136"/>
        <v>0.60840078608304538</v>
      </c>
      <c r="AB241" s="122"/>
      <c r="AC241" s="122">
        <f t="shared" si="2137"/>
        <v>0.60840078608304538</v>
      </c>
      <c r="AD241" s="122"/>
      <c r="AE241" s="131">
        <f>DB240</f>
        <v>-0.52217094523782737</v>
      </c>
      <c r="AF241" s="131"/>
      <c r="AG241" s="131">
        <f>DD240</f>
        <v>0.71104629562202526</v>
      </c>
      <c r="AH241" s="131"/>
      <c r="AI241" s="131">
        <f>DF240</f>
        <v>-0.41988969884929445</v>
      </c>
      <c r="AJ241" s="131"/>
      <c r="AK241" s="131">
        <f>DH240</f>
        <v>0.81024400628493431</v>
      </c>
      <c r="AL241" s="131"/>
      <c r="AM241" s="131">
        <f>DJ240</f>
        <v>-0.94929515519768737</v>
      </c>
      <c r="AN241" s="131"/>
      <c r="AO241" s="122">
        <f t="shared" si="2138"/>
        <v>-1.5248625408536576</v>
      </c>
      <c r="AP241" s="122"/>
      <c r="AQ241" s="122">
        <f t="shared" si="2139"/>
        <v>0.17874660125552475</v>
      </c>
      <c r="AR241" s="122"/>
      <c r="AS241" s="131">
        <f>DL240</f>
        <v>1.0374369151789373</v>
      </c>
      <c r="AT241" s="131"/>
      <c r="AU241" s="122">
        <f>U241*AG241+AC241*AK241+AS241</f>
        <v>1.9662823188458289</v>
      </c>
      <c r="AV241" s="122"/>
      <c r="AW241" s="122">
        <f t="shared" si="2140"/>
        <v>0.87721123671112089</v>
      </c>
      <c r="AX241" s="122"/>
      <c r="AY241" s="122">
        <f t="shared" si="2141"/>
        <v>0.17874660125552475</v>
      </c>
      <c r="AZ241" s="122"/>
      <c r="BA241" s="122">
        <f>AW241</f>
        <v>0.87721123671112089</v>
      </c>
      <c r="BB241" s="122"/>
      <c r="BC241" s="120">
        <f>BC240</f>
        <v>0.01</v>
      </c>
      <c r="BD241" s="120"/>
      <c r="BE241" s="120">
        <f>BE240</f>
        <v>0.99</v>
      </c>
      <c r="BF241" s="120"/>
      <c r="BG241" s="136">
        <f>(1/2)*(AY241-BC241)^2</f>
        <v>1.4237707717645532E-2</v>
      </c>
      <c r="BH241" s="137"/>
      <c r="BI241" s="136">
        <f t="shared" si="2142"/>
        <v>6.3606525621174009E-3</v>
      </c>
      <c r="BJ241" s="137"/>
      <c r="BK241" s="136">
        <f t="shared" si="2143"/>
        <v>2.0598360279762931E-2</v>
      </c>
      <c r="BL241" s="137"/>
      <c r="BN241" s="15"/>
      <c r="BO241" s="15"/>
      <c r="BP241" s="15"/>
      <c r="BQ241" s="15"/>
      <c r="BR241" s="15"/>
      <c r="BS241" s="15"/>
      <c r="BT241" s="15"/>
      <c r="BU241" s="15"/>
      <c r="BV241" s="15"/>
      <c r="BW241" s="15"/>
      <c r="BX241" s="15"/>
      <c r="BY241" s="15"/>
      <c r="BZ241" s="15"/>
      <c r="CA241" s="15"/>
      <c r="CB241" s="15"/>
      <c r="CC241" s="15"/>
      <c r="CD241" s="15"/>
      <c r="CE241" s="15"/>
      <c r="CF241" s="15"/>
      <c r="CG241" s="15"/>
      <c r="CH241" s="15"/>
      <c r="CI241" s="15"/>
      <c r="CJ241" s="15"/>
      <c r="CK241" s="15"/>
      <c r="CL241" s="15"/>
      <c r="CM241" s="47"/>
      <c r="CN241" s="47"/>
      <c r="CO241" s="47"/>
      <c r="CP241" s="15"/>
      <c r="CQ241" s="15"/>
      <c r="CR241" s="15"/>
      <c r="CS241" s="15"/>
      <c r="CT241" s="15"/>
      <c r="CU241" s="15"/>
      <c r="CV241" s="15"/>
      <c r="CW241" s="15"/>
      <c r="CX241" s="15"/>
      <c r="CY241" s="15"/>
      <c r="CZ241" s="15"/>
      <c r="DA241" s="15"/>
      <c r="DB241" s="15"/>
      <c r="DC241" s="15"/>
      <c r="DD241" s="15"/>
      <c r="DE241" s="15"/>
      <c r="DF241" s="15"/>
      <c r="DG241" s="15"/>
      <c r="DH241" s="15"/>
      <c r="DI241" s="15"/>
      <c r="DJ241" s="15"/>
      <c r="DK241" s="15"/>
      <c r="DL241" s="15"/>
      <c r="DM241" s="15"/>
    </row>
    <row r="242" spans="1:117" s="13" customFormat="1" x14ac:dyDescent="0.35">
      <c r="A242" s="93"/>
      <c r="B242" s="14" t="s">
        <v>217</v>
      </c>
      <c r="BG242" s="143" t="str">
        <f>IF(BG241&lt;BG238,"OUI, ça a baissé","NON, ça n'a pas baissé")</f>
        <v>OUI, ça a baissé</v>
      </c>
      <c r="BH242" s="143"/>
      <c r="BI242" s="143" t="str">
        <f>IF(BI241&lt;BI238,"OUI, ça a baissé","NON, ça n'a pas baissé")</f>
        <v>OUI, ça a baissé</v>
      </c>
      <c r="BJ242" s="143"/>
      <c r="BK242" s="143" t="str">
        <f>IF(BK241&lt;BK238,"OUI, ça a baissé","NON, ça n'a pas baissé")</f>
        <v>OUI, ça a baissé</v>
      </c>
      <c r="BL242" s="143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5"/>
      <c r="CC242" s="15"/>
      <c r="CD242" s="15"/>
      <c r="CE242" s="15"/>
      <c r="CF242" s="15"/>
      <c r="CG242" s="15"/>
      <c r="CH242" s="15"/>
      <c r="CI242" s="15"/>
      <c r="CJ242" s="15"/>
      <c r="CK242" s="15"/>
      <c r="CL242" s="15"/>
      <c r="CM242" s="47"/>
      <c r="CN242" s="47"/>
      <c r="CO242" s="47"/>
      <c r="CP242" s="15"/>
      <c r="CQ242" s="15"/>
      <c r="CR242" s="15"/>
      <c r="CS242" s="15"/>
      <c r="CT242" s="15"/>
      <c r="CU242" s="15"/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  <c r="DI242" s="15"/>
      <c r="DJ242" s="15"/>
      <c r="DK242" s="15"/>
      <c r="DL242" s="15"/>
      <c r="DM242" s="15"/>
    </row>
    <row r="243" spans="1:117" s="13" customFormat="1" ht="15" thickBot="1" x14ac:dyDescent="0.4"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5"/>
      <c r="BA243" s="15"/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5"/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5"/>
      <c r="CC243" s="15"/>
      <c r="CD243" s="15"/>
      <c r="CE243" s="15"/>
      <c r="CF243" s="15"/>
      <c r="CG243" s="15"/>
      <c r="CH243" s="15"/>
      <c r="CI243" s="15"/>
      <c r="CJ243" s="15"/>
      <c r="CK243" s="15"/>
      <c r="CL243" s="15"/>
      <c r="CM243" s="47"/>
      <c r="CN243" s="47"/>
      <c r="CO243" s="47"/>
      <c r="CP243" s="15"/>
      <c r="CQ243" s="15"/>
      <c r="CR243" s="15"/>
      <c r="CS243" s="15"/>
      <c r="CT243" s="15"/>
      <c r="CU243" s="15"/>
      <c r="CV243" s="15"/>
      <c r="CW243" s="15"/>
      <c r="CX243" s="15"/>
      <c r="CY243" s="15"/>
      <c r="CZ243" s="15"/>
      <c r="DA243" s="15"/>
      <c r="DB243" s="15"/>
      <c r="DC243" s="15"/>
      <c r="DD243" s="15"/>
      <c r="DE243" s="15"/>
      <c r="DF243" s="15"/>
      <c r="DG243" s="15"/>
      <c r="DH243" s="15"/>
      <c r="DI243" s="15"/>
      <c r="DJ243" s="15"/>
      <c r="DK243" s="15"/>
      <c r="DL243" s="15"/>
      <c r="DM243" s="15"/>
    </row>
    <row r="244" spans="1:117" s="13" customFormat="1" ht="15" thickBot="1" x14ac:dyDescent="0.4">
      <c r="A244" s="93" t="s">
        <v>132</v>
      </c>
      <c r="B244" s="14" t="s">
        <v>213</v>
      </c>
      <c r="C244" s="120">
        <f>C241</f>
        <v>0.05</v>
      </c>
      <c r="D244" s="120"/>
      <c r="E244" s="120">
        <f>E241</f>
        <v>0.1</v>
      </c>
      <c r="F244" s="120"/>
      <c r="G244" s="121">
        <f>G241</f>
        <v>0.15383033819573375</v>
      </c>
      <c r="H244" s="121"/>
      <c r="I244" s="121">
        <f>I241</f>
        <v>0.20249851600700725</v>
      </c>
      <c r="J244" s="121"/>
      <c r="K244" s="121">
        <f>K241</f>
        <v>0.25766067639146739</v>
      </c>
      <c r="L244" s="121"/>
      <c r="M244" s="121">
        <f>M241</f>
        <v>0.30499703201401446</v>
      </c>
      <c r="N244" s="121"/>
      <c r="O244" s="121">
        <f>O241</f>
        <v>0.42660676391467472</v>
      </c>
      <c r="P244" s="121"/>
      <c r="Q244" s="122">
        <f>C244*G244+E244*K244+O244</f>
        <v>0.46006434846360816</v>
      </c>
      <c r="R244" s="122"/>
      <c r="S244" s="122">
        <f t="shared" ref="S244" si="2165">1/(1+EXP(-Q244))</f>
        <v>0.61302944127251502</v>
      </c>
      <c r="T244" s="122"/>
      <c r="U244" s="122">
        <f t="shared" ref="U244" si="2166">S244</f>
        <v>0.61302944127251502</v>
      </c>
      <c r="V244" s="122"/>
      <c r="W244" s="121">
        <f>W241</f>
        <v>0.39997032014014366</v>
      </c>
      <c r="X244" s="121"/>
      <c r="Y244" s="122">
        <f t="shared" ref="Y244" si="2167">C244*I244+E244*M244+W244</f>
        <v>0.44059494914189545</v>
      </c>
      <c r="Z244" s="122"/>
      <c r="AA244" s="122">
        <f t="shared" ref="AA244" si="2168">1/(1+EXP(-Y244))</f>
        <v>0.60840078608304538</v>
      </c>
      <c r="AB244" s="122"/>
      <c r="AC244" s="122">
        <f t="shared" ref="AC244" si="2169">AA244</f>
        <v>0.60840078608304538</v>
      </c>
      <c r="AD244" s="122"/>
      <c r="AE244" s="121">
        <f>AE241</f>
        <v>-0.52217094523782737</v>
      </c>
      <c r="AF244" s="121"/>
      <c r="AG244" s="121">
        <f>AG241</f>
        <v>0.71104629562202526</v>
      </c>
      <c r="AH244" s="121"/>
      <c r="AI244" s="121">
        <f>AI241</f>
        <v>-0.41988969884929445</v>
      </c>
      <c r="AJ244" s="121"/>
      <c r="AK244" s="121">
        <f>AK241</f>
        <v>0.81024400628493431</v>
      </c>
      <c r="AL244" s="121"/>
      <c r="AM244" s="121">
        <f>AM241</f>
        <v>-0.94929515519768737</v>
      </c>
      <c r="AN244" s="121"/>
      <c r="AO244" s="122">
        <f t="shared" ref="AO244" si="2170">U244*AE244+AC244*AI244+AM244</f>
        <v>-1.5248625408536576</v>
      </c>
      <c r="AP244" s="122"/>
      <c r="AQ244" s="122">
        <f t="shared" ref="AQ244" si="2171">1/(1+EXP(-AO244))</f>
        <v>0.17874660125552475</v>
      </c>
      <c r="AR244" s="122"/>
      <c r="AS244" s="121">
        <f>AS241</f>
        <v>1.0374369151789373</v>
      </c>
      <c r="AT244" s="121"/>
      <c r="AU244" s="122">
        <f>U244*AG244+AC244*AK244+AS244</f>
        <v>1.9662823188458289</v>
      </c>
      <c r="AV244" s="122"/>
      <c r="AW244" s="122">
        <f t="shared" ref="AW244" si="2172">1/(1+EXP(-AU244))</f>
        <v>0.87721123671112089</v>
      </c>
      <c r="AX244" s="122"/>
      <c r="AY244" s="122">
        <f t="shared" ref="AY244" si="2173">AQ244</f>
        <v>0.17874660125552475</v>
      </c>
      <c r="AZ244" s="122"/>
      <c r="BA244" s="122">
        <f t="shared" ref="BA244" si="2174">AW244</f>
        <v>0.87721123671112089</v>
      </c>
      <c r="BB244" s="122"/>
      <c r="BC244" s="120">
        <f>BC241</f>
        <v>0.01</v>
      </c>
      <c r="BD244" s="120"/>
      <c r="BE244" s="120">
        <f>BE241</f>
        <v>0.99</v>
      </c>
      <c r="BF244" s="120"/>
      <c r="BG244" s="136">
        <f>(1/2)*(AY244-BC244)^2</f>
        <v>1.4237707717645532E-2</v>
      </c>
      <c r="BH244" s="137"/>
      <c r="BI244" s="136">
        <f t="shared" ref="BI244" si="2175">(1/2)*(BA244-BE244)^2</f>
        <v>6.3606525621174009E-3</v>
      </c>
      <c r="BJ244" s="137"/>
      <c r="BK244" s="136">
        <f t="shared" ref="BK244" si="2176">BG244+BI244</f>
        <v>2.0598360279762931E-2</v>
      </c>
      <c r="BL244" s="137"/>
      <c r="BN244" s="131">
        <f t="shared" ref="BN244" si="2177" xml:space="preserve"> ( ((AY244 - BC244)*(AY244)*(1-AY244)*AE244) + ((BA244 - BE244)*(BA244)*(1-BA244)*AG244) ) * ( ((U244)*(1-U244)) ) * ( C244 )</f>
        <v>-2.5588386849273768E-4</v>
      </c>
      <c r="BO244" s="131"/>
      <c r="BP244" s="131">
        <f t="shared" ref="BP244" si="2178" xml:space="preserve"> ( ((AY244 - BC244)*(AY244)*(1-AY244)*AI244) + ((BA244 - BE244)*(BA244)*(1-BA244)*AK244) ) * ( ((AC244)*(1-AC244)) ) * ( C244 )</f>
        <v>-2.4116338764961049E-4</v>
      </c>
      <c r="BQ244" s="131"/>
      <c r="BR244" s="131">
        <f t="shared" ref="BR244" si="2179" xml:space="preserve"> ( ((AY244 - BC244)*(AY244)*(1-AY244)*AE244) + ((BA244 - BE244)*(BA244)*(1-BA244)*AG244) ) * ( ((U244)*(1-U244)) ) * ( E244 )</f>
        <v>-5.1176773698547535E-4</v>
      </c>
      <c r="BS244" s="131"/>
      <c r="BT244" s="131">
        <f t="shared" ref="BT244" si="2180" xml:space="preserve"> ( ((AY244 - BC244)*(AY244)*(1-AY244)*AI244) + ((BA244 - BE244)*(BA244)*(1-BA244)*AK244) ) * ( ((AC244)*(1-AC244)) ) * ( E244 )</f>
        <v>-4.8232677529922097E-4</v>
      </c>
      <c r="BU244" s="131"/>
      <c r="BV244" s="131">
        <f t="shared" ref="BV244" si="2181" xml:space="preserve"> ( ((AY244 - BC244)*(AY244)*(1-AY244)*AE244) + ((BA244 - BE244)*(BA244)*(1-BA244)*AG244) ) * ( ((S244)*(1-S244)) )</f>
        <v>-5.1176773698547538E-3</v>
      </c>
      <c r="BW244" s="131"/>
      <c r="BX244" s="131">
        <f t="shared" ref="BX244" si="2182" xml:space="preserve"> ( ((AY244 - BC244)*(AY244)*(1-AY244)*AI244) + ((BA244 - BE244)*(BA244)*(1-BA244)*AK244) ) * ( ((AC244)*(1-AC244)) )</f>
        <v>-4.8232677529922094E-3</v>
      </c>
      <c r="BY244" s="131"/>
      <c r="BZ244" s="131">
        <f xml:space="preserve"> (AY244 - BC244) * (AY244 * (1 - AY244)) * U244</f>
        <v>1.5185578439369395E-2</v>
      </c>
      <c r="CA244" s="131"/>
      <c r="CB244" s="131">
        <f t="shared" ref="CB244" si="2183" xml:space="preserve"> (BA244 - BE244) * (BA244 * (1 - BA244)) * U244</f>
        <v>-7.4474908533640393E-3</v>
      </c>
      <c r="CC244" s="131"/>
      <c r="CD244" s="131">
        <f t="shared" ref="CD244" si="2184" xml:space="preserve"> (AY244 - BC244) * (AY244 * (1 - AY244)) * AC244</f>
        <v>1.5070920314137136E-2</v>
      </c>
      <c r="CE244" s="131"/>
      <c r="CF244" s="131">
        <f t="shared" ref="CF244" si="2185" xml:space="preserve"> (BA244 - BE244) * (BA244 * (1 - BA244)) * AC244</f>
        <v>-7.3912588604675891E-3</v>
      </c>
      <c r="CG244" s="131"/>
      <c r="CH244" s="131">
        <f xml:space="preserve"> (AY244 - BC244) * (AY244 * (1 - AY244))</f>
        <v>2.4771368904970462E-2</v>
      </c>
      <c r="CI244" s="131"/>
      <c r="CJ244" s="131">
        <f xml:space="preserve"> (BA244 - BE244) * (BA244 * (1 - BA244))</f>
        <v>-1.2148667505927085E-2</v>
      </c>
      <c r="CK244" s="131"/>
      <c r="CL244" s="15"/>
      <c r="CM244" s="47"/>
      <c r="CN244" s="47"/>
      <c r="CO244" s="47"/>
      <c r="CP244" s="15"/>
      <c r="CQ244" s="15"/>
      <c r="CR244" s="15"/>
      <c r="CS244" s="15"/>
      <c r="CT244" s="15"/>
      <c r="CU244" s="15"/>
      <c r="CV244" s="15"/>
      <c r="CW244" s="15"/>
      <c r="CX244" s="15"/>
      <c r="CY244" s="15"/>
      <c r="CZ244" s="15"/>
      <c r="DA244" s="15"/>
      <c r="DB244" s="15"/>
      <c r="DC244" s="15"/>
      <c r="DD244" s="15"/>
      <c r="DE244" s="15"/>
      <c r="DF244" s="15"/>
      <c r="DG244" s="15"/>
      <c r="DH244" s="15"/>
      <c r="DI244" s="15"/>
      <c r="DJ244" s="15"/>
      <c r="DK244" s="15"/>
      <c r="DL244" s="15"/>
      <c r="DM244" s="15"/>
    </row>
    <row r="245" spans="1:117" s="13" customFormat="1" x14ac:dyDescent="0.35">
      <c r="A245" s="93"/>
      <c r="B245" s="14" t="s">
        <v>215</v>
      </c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  <c r="BA245" s="15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5"/>
      <c r="BN245" s="132" t="str">
        <f>IF(BN244&lt;0.000001,"PROCHE DE 0","PAS PROCHE DE 0")</f>
        <v>PROCHE DE 0</v>
      </c>
      <c r="BO245" s="132"/>
      <c r="BP245" s="132" t="str">
        <f>IF(BP244&lt;0.000001,"PROCHE DE 0","PAS PROCHE DE 0")</f>
        <v>PROCHE DE 0</v>
      </c>
      <c r="BQ245" s="132"/>
      <c r="BR245" s="132" t="str">
        <f>IF(BR244&lt;0.000001,"PROCHE DE 0","PAS PROCHE DE 0")</f>
        <v>PROCHE DE 0</v>
      </c>
      <c r="BS245" s="132"/>
      <c r="BT245" s="132" t="str">
        <f>IF(BT244&lt;0.000001,"PROCHE DE 0","PAS PROCHE DE 0")</f>
        <v>PROCHE DE 0</v>
      </c>
      <c r="BU245" s="132"/>
      <c r="BV245" s="132" t="str">
        <f>IF(BV244&lt;0.000001,"PROCHE DE 0","PAS PROCHE DE 0")</f>
        <v>PROCHE DE 0</v>
      </c>
      <c r="BW245" s="132"/>
      <c r="BX245" s="132" t="str">
        <f>IF(BX244&lt;0.000001,"PROCHE DE 0","PAS PROCHE DE 0")</f>
        <v>PROCHE DE 0</v>
      </c>
      <c r="BY245" s="132"/>
      <c r="BZ245" s="132" t="str">
        <f>IF(BZ244&lt;0.000001,"PROCHE DE 0","PAS PROCHE DE 0")</f>
        <v>PAS PROCHE DE 0</v>
      </c>
      <c r="CA245" s="132"/>
      <c r="CB245" s="132" t="str">
        <f>IF(CB244&lt;0.000001,"PROCHE DE 0","PAS PROCHE DE 0")</f>
        <v>PROCHE DE 0</v>
      </c>
      <c r="CC245" s="132"/>
      <c r="CD245" s="132" t="str">
        <f>IF(CD244&lt;0.000001,"PROCHE DE 0","PAS PROCHE DE 0")</f>
        <v>PAS PROCHE DE 0</v>
      </c>
      <c r="CE245" s="132"/>
      <c r="CF245" s="132" t="str">
        <f>IF(CF244&lt;0.000001,"PROCHE DE 0","PAS PROCHE DE 0")</f>
        <v>PROCHE DE 0</v>
      </c>
      <c r="CG245" s="132"/>
      <c r="CH245" s="132" t="str">
        <f>IF(CH244&lt;0.000001,"PROCHE DE 0","PAS PROCHE DE 0")</f>
        <v>PAS PROCHE DE 0</v>
      </c>
      <c r="CI245" s="132"/>
      <c r="CJ245" s="132" t="str">
        <f>IF(CJ244&lt;0.000001,"PROCHE DE 0","PAS PROCHE DE 0")</f>
        <v>PROCHE DE 0</v>
      </c>
      <c r="CK245" s="132"/>
      <c r="CL245" s="15"/>
      <c r="CM245" s="47"/>
      <c r="CN245" s="47"/>
      <c r="CO245" s="47"/>
      <c r="CP245" s="15"/>
      <c r="CQ245" s="15"/>
      <c r="CR245" s="15"/>
      <c r="CS245" s="15"/>
      <c r="CT245" s="15"/>
      <c r="CU245" s="15"/>
      <c r="CV245" s="15"/>
      <c r="CW245" s="15"/>
      <c r="CX245" s="15"/>
      <c r="CY245" s="15"/>
      <c r="CZ245" s="15"/>
      <c r="DA245" s="15"/>
      <c r="DB245" s="15"/>
      <c r="DC245" s="15"/>
      <c r="DD245" s="15"/>
      <c r="DE245" s="15"/>
      <c r="DF245" s="15"/>
      <c r="DG245" s="15"/>
      <c r="DH245" s="15"/>
      <c r="DI245" s="15"/>
      <c r="DJ245" s="15"/>
      <c r="DK245" s="15"/>
      <c r="DL245" s="15"/>
      <c r="DM245" s="15"/>
    </row>
    <row r="246" spans="1:117" s="13" customFormat="1" ht="15" thickBot="1" x14ac:dyDescent="0.4">
      <c r="A246" s="93"/>
      <c r="B246" s="14" t="s">
        <v>214</v>
      </c>
      <c r="C246" s="120">
        <f>C244</f>
        <v>0.05</v>
      </c>
      <c r="D246" s="120"/>
      <c r="E246" s="120">
        <f>E244</f>
        <v>0.1</v>
      </c>
      <c r="F246" s="120"/>
      <c r="G246" s="121">
        <f>G244</f>
        <v>0.15383033819573375</v>
      </c>
      <c r="H246" s="121"/>
      <c r="I246" s="121">
        <f>I244</f>
        <v>0.20249851600700725</v>
      </c>
      <c r="J246" s="121"/>
      <c r="K246" s="121">
        <f>K244</f>
        <v>0.25766067639146739</v>
      </c>
      <c r="L246" s="121"/>
      <c r="M246" s="121">
        <f>M244</f>
        <v>0.30499703201401446</v>
      </c>
      <c r="N246" s="121"/>
      <c r="O246" s="121">
        <f>O244</f>
        <v>0.42660676391467472</v>
      </c>
      <c r="P246" s="121"/>
      <c r="Q246" s="122">
        <f>C246*G246+E246*K246+O246</f>
        <v>0.46006434846360816</v>
      </c>
      <c r="R246" s="122"/>
      <c r="S246" s="122">
        <f t="shared" ref="S246:S247" si="2186">1/(1+EXP(-Q246))</f>
        <v>0.61302944127251502</v>
      </c>
      <c r="T246" s="122"/>
      <c r="U246" s="122">
        <f t="shared" ref="U246:U247" si="2187">S246</f>
        <v>0.61302944127251502</v>
      </c>
      <c r="V246" s="122"/>
      <c r="W246" s="121">
        <f>W244</f>
        <v>0.39997032014014366</v>
      </c>
      <c r="X246" s="121"/>
      <c r="Y246" s="122">
        <f t="shared" ref="Y246:Y247" si="2188">C246*I246+E246*M246+W246</f>
        <v>0.44059494914189545</v>
      </c>
      <c r="Z246" s="122"/>
      <c r="AA246" s="122">
        <f t="shared" ref="AA246:AA247" si="2189">1/(1+EXP(-Y246))</f>
        <v>0.60840078608304538</v>
      </c>
      <c r="AB246" s="122"/>
      <c r="AC246" s="122">
        <f t="shared" ref="AC246:AC247" si="2190">AA246</f>
        <v>0.60840078608304538</v>
      </c>
      <c r="AD246" s="122"/>
      <c r="AE246" s="121">
        <f>AE244</f>
        <v>-0.52217094523782737</v>
      </c>
      <c r="AF246" s="121"/>
      <c r="AG246" s="121">
        <f>AG244</f>
        <v>0.71104629562202526</v>
      </c>
      <c r="AH246" s="121"/>
      <c r="AI246" s="121">
        <f>AI244</f>
        <v>-0.41988969884929445</v>
      </c>
      <c r="AJ246" s="121"/>
      <c r="AK246" s="121">
        <f>AK244</f>
        <v>0.81024400628493431</v>
      </c>
      <c r="AL246" s="121"/>
      <c r="AM246" s="121">
        <f>AM244</f>
        <v>-0.94929515519768737</v>
      </c>
      <c r="AN246" s="121"/>
      <c r="AO246" s="122">
        <f t="shared" ref="AO246:AO247" si="2191">U246*AE246+AC246*AI246+AM246</f>
        <v>-1.5248625408536576</v>
      </c>
      <c r="AP246" s="122"/>
      <c r="AQ246" s="122">
        <f t="shared" ref="AQ246:AQ247" si="2192">1/(1+EXP(-AO246))</f>
        <v>0.17874660125552475</v>
      </c>
      <c r="AR246" s="122"/>
      <c r="AS246" s="121">
        <f>AS244</f>
        <v>1.0374369151789373</v>
      </c>
      <c r="AT246" s="121"/>
      <c r="AU246" s="122">
        <f>U246*AG246+AC246*AK246+AS246</f>
        <v>1.9662823188458289</v>
      </c>
      <c r="AV246" s="122"/>
      <c r="AW246" s="122">
        <f t="shared" ref="AW246:AW247" si="2193">1/(1+EXP(-AU246))</f>
        <v>0.87721123671112089</v>
      </c>
      <c r="AX246" s="122"/>
      <c r="AY246" s="122">
        <f t="shared" ref="AY246:AY247" si="2194">AQ246</f>
        <v>0.17874660125552475</v>
      </c>
      <c r="AZ246" s="122"/>
      <c r="BA246" s="122">
        <f>AW246</f>
        <v>0.87721123671112089</v>
      </c>
      <c r="BB246" s="122"/>
      <c r="BC246" s="120">
        <f>BC244</f>
        <v>0.01</v>
      </c>
      <c r="BD246" s="120"/>
      <c r="BE246" s="120">
        <f>BE244</f>
        <v>0.99</v>
      </c>
      <c r="BF246" s="120"/>
      <c r="BG246" s="122">
        <f>(1/2)*(AY246-BC246)^2</f>
        <v>1.4237707717645532E-2</v>
      </c>
      <c r="BH246" s="122"/>
      <c r="BI246" s="122">
        <f t="shared" ref="BI246:BI247" si="2195">(1/2)*(BA246-BE246)^2</f>
        <v>6.3606525621174009E-3</v>
      </c>
      <c r="BJ246" s="122"/>
      <c r="BK246" s="122">
        <f t="shared" ref="BK246:BK247" si="2196">BG246+BI246</f>
        <v>2.0598360279762931E-2</v>
      </c>
      <c r="BL246" s="122"/>
      <c r="BN246" s="142">
        <f t="shared" ref="BN246" si="2197" xml:space="preserve"> ( ((AY246 - BC246)*(AY246)*(1-AY246)*AE246) + ((BA246 - BE246)*(BA246)*(1-BA246)*AG246) ) * ( ((U246)*(1-U246)) ) * ( C246 )</f>
        <v>-2.5588386849273768E-4</v>
      </c>
      <c r="BO246" s="142"/>
      <c r="BP246" s="142">
        <f t="shared" ref="BP246" si="2198" xml:space="preserve"> ( ((AY246 - BC246)*(AY246)*(1-AY246)*AI246) + ((BA246 - BE246)*(BA246)*(1-BA246)*AK246) ) * ( ((AC246)*(1-AC246)) ) * ( C246 )</f>
        <v>-2.4116338764961049E-4</v>
      </c>
      <c r="BQ246" s="142"/>
      <c r="BR246" s="142">
        <f t="shared" ref="BR246" si="2199" xml:space="preserve"> ( ((AY246 - BC246)*(AY246)*(1-AY246)*AE246) + ((BA246 - BE246)*(BA246)*(1-BA246)*AG246) ) * ( ((U246)*(1-U246)) ) * ( E246 )</f>
        <v>-5.1176773698547535E-4</v>
      </c>
      <c r="BS246" s="142"/>
      <c r="BT246" s="142">
        <f t="shared" ref="BT246" si="2200" xml:space="preserve"> ( ((AY246 - BC246)*(AY246)*(1-AY246)*AI246) + ((BA246 - BE246)*(BA246)*(1-BA246)*AK246) ) * ( ((AC246)*(1-AC246)) ) * ( E246 )</f>
        <v>-4.8232677529922097E-4</v>
      </c>
      <c r="BU246" s="142"/>
      <c r="BV246" s="142">
        <f t="shared" ref="BV246" si="2201" xml:space="preserve"> ( ((AY246 - BC246)*(AY246)*(1-AY246)*AE246) + ((BA246 - BE246)*(BA246)*(1-BA246)*AG246) ) * ( ((S246)*(1-S246)) )</f>
        <v>-5.1176773698547538E-3</v>
      </c>
      <c r="BW246" s="142"/>
      <c r="BX246" s="142">
        <f t="shared" ref="BX246" si="2202" xml:space="preserve"> ( ((AY246 - BC246)*(AY246)*(1-AY246)*AI246) + ((BA246 - BE246)*(BA246)*(1-BA246)*AK246) ) * ( ((AC246)*(1-AC246)) )</f>
        <v>-4.8232677529922094E-3</v>
      </c>
      <c r="BY246" s="142"/>
      <c r="BZ246" s="142">
        <f xml:space="preserve"> (AY246 - BC246) * (AY246 * (1 - AY246)) * U246</f>
        <v>1.5185578439369395E-2</v>
      </c>
      <c r="CA246" s="142"/>
      <c r="CB246" s="142">
        <f t="shared" ref="CB246" si="2203" xml:space="preserve"> (BA246 - BE246) * (BA246 * (1 - BA246)) * U246</f>
        <v>-7.4474908533640393E-3</v>
      </c>
      <c r="CC246" s="142"/>
      <c r="CD246" s="142">
        <f t="shared" ref="CD246" si="2204" xml:space="preserve"> (AY246 - BC246) * (AY246 * (1 - AY246)) * AC246</f>
        <v>1.5070920314137136E-2</v>
      </c>
      <c r="CE246" s="142"/>
      <c r="CF246" s="142">
        <f t="shared" ref="CF246" si="2205" xml:space="preserve"> (BA246 - BE246) * (BA246 * (1 - BA246)) * AC246</f>
        <v>-7.3912588604675891E-3</v>
      </c>
      <c r="CG246" s="142"/>
      <c r="CH246" s="142">
        <f xml:space="preserve"> (AY246 - BC246) * (AY246 * (1 - AY246))</f>
        <v>2.4771368904970462E-2</v>
      </c>
      <c r="CI246" s="142"/>
      <c r="CJ246" s="142">
        <f xml:space="preserve"> (BA246 - BE246) * (BA246 * (1 - BA246))</f>
        <v>-1.2148667505927085E-2</v>
      </c>
      <c r="CK246" s="142"/>
      <c r="CL246" s="15"/>
      <c r="CM246" s="104">
        <f>CM240</f>
        <v>0.5</v>
      </c>
      <c r="CN246" s="104"/>
      <c r="CO246" s="47"/>
      <c r="CP246" s="131">
        <f t="shared" ref="CP246" si="2206">G246-CM246*BN246</f>
        <v>0.15395828012998011</v>
      </c>
      <c r="CQ246" s="131"/>
      <c r="CR246" s="131">
        <f t="shared" ref="CR246" si="2207">I246-CM246*BP246</f>
        <v>0.20261909770083206</v>
      </c>
      <c r="CS246" s="131"/>
      <c r="CT246" s="131">
        <f t="shared" ref="CT246" si="2208">K246-CM246*BR246</f>
        <v>0.25791656025996013</v>
      </c>
      <c r="CU246" s="131"/>
      <c r="CV246" s="131">
        <f t="shared" ref="CV246" si="2209">M246-CM246*BT246</f>
        <v>0.30523819540166408</v>
      </c>
      <c r="CW246" s="131"/>
      <c r="CX246" s="131">
        <f t="shared" ref="CX246" si="2210">O246-CM246*BV246</f>
        <v>0.42916560259960213</v>
      </c>
      <c r="CY246" s="131"/>
      <c r="CZ246" s="131">
        <f t="shared" ref="CZ246" si="2211">W246-CM246*BX246</f>
        <v>0.40238195401663979</v>
      </c>
      <c r="DA246" s="131"/>
      <c r="DB246" s="131">
        <f t="shared" ref="DB246" si="2212">AE246-CM246*BZ246</f>
        <v>-0.52976373445751201</v>
      </c>
      <c r="DC246" s="131"/>
      <c r="DD246" s="131">
        <f t="shared" ref="DD246" si="2213">AG246-CM246*CB246</f>
        <v>0.71477004104870723</v>
      </c>
      <c r="DE246" s="131"/>
      <c r="DF246" s="131">
        <f t="shared" ref="DF246" si="2214">AI246-CM246*CD246</f>
        <v>-0.42742515900636302</v>
      </c>
      <c r="DG246" s="131"/>
      <c r="DH246" s="131">
        <f t="shared" ref="DH246" si="2215">AK246-CM246*CF246</f>
        <v>0.81393963571516814</v>
      </c>
      <c r="DI246" s="131"/>
      <c r="DJ246" s="131">
        <f t="shared" ref="DJ246" si="2216">AM246-CM246*CH246</f>
        <v>-0.96168083965017259</v>
      </c>
      <c r="DK246" s="131"/>
      <c r="DL246" s="131">
        <f t="shared" ref="DL246" si="2217">AS246-CM246*CJ246</f>
        <v>1.0435112489319009</v>
      </c>
      <c r="DM246" s="131"/>
    </row>
    <row r="247" spans="1:117" s="13" customFormat="1" ht="15" thickBot="1" x14ac:dyDescent="0.4">
      <c r="A247" s="93"/>
      <c r="B247" s="14" t="s">
        <v>216</v>
      </c>
      <c r="C247" s="120">
        <f>C246</f>
        <v>0.05</v>
      </c>
      <c r="D247" s="120"/>
      <c r="E247" s="120">
        <f>E246</f>
        <v>0.1</v>
      </c>
      <c r="F247" s="120"/>
      <c r="G247" s="131">
        <f>CP246</f>
        <v>0.15395828012998011</v>
      </c>
      <c r="H247" s="131"/>
      <c r="I247" s="131">
        <f>CR246</f>
        <v>0.20261909770083206</v>
      </c>
      <c r="J247" s="131"/>
      <c r="K247" s="131">
        <f>CT246</f>
        <v>0.25791656025996013</v>
      </c>
      <c r="L247" s="131"/>
      <c r="M247" s="131">
        <f>CV246</f>
        <v>0.30523819540166408</v>
      </c>
      <c r="N247" s="131"/>
      <c r="O247" s="131">
        <f>CX246</f>
        <v>0.42916560259960213</v>
      </c>
      <c r="P247" s="131"/>
      <c r="Q247" s="122">
        <f>C247*G247+E247*K247+O247</f>
        <v>0.46265517263209716</v>
      </c>
      <c r="R247" s="122"/>
      <c r="S247" s="122">
        <f t="shared" si="2186"/>
        <v>0.61364386756802503</v>
      </c>
      <c r="T247" s="122"/>
      <c r="U247" s="122">
        <f t="shared" si="2187"/>
        <v>0.61364386756802503</v>
      </c>
      <c r="V247" s="122"/>
      <c r="W247" s="131">
        <f>CZ246</f>
        <v>0.40238195401663979</v>
      </c>
      <c r="X247" s="131"/>
      <c r="Y247" s="122">
        <f t="shared" si="2188"/>
        <v>0.44303672844184783</v>
      </c>
      <c r="Z247" s="122"/>
      <c r="AA247" s="122">
        <f t="shared" si="2189"/>
        <v>0.6089823839851437</v>
      </c>
      <c r="AB247" s="122"/>
      <c r="AC247" s="122">
        <f t="shared" si="2190"/>
        <v>0.6089823839851437</v>
      </c>
      <c r="AD247" s="122"/>
      <c r="AE247" s="131">
        <f>DB246</f>
        <v>-0.52976373445751201</v>
      </c>
      <c r="AF247" s="131"/>
      <c r="AG247" s="131">
        <f>DD246</f>
        <v>0.71477004104870723</v>
      </c>
      <c r="AH247" s="131"/>
      <c r="AI247" s="131">
        <f>DF246</f>
        <v>-0.42742515900636302</v>
      </c>
      <c r="AJ247" s="131"/>
      <c r="AK247" s="131">
        <f>DH246</f>
        <v>0.81393963571516814</v>
      </c>
      <c r="AL247" s="131"/>
      <c r="AM247" s="131">
        <f>DJ246</f>
        <v>-0.96168083965017259</v>
      </c>
      <c r="AN247" s="131"/>
      <c r="AO247" s="122">
        <f t="shared" si="2191"/>
        <v>-1.5470614988668845</v>
      </c>
      <c r="AP247" s="122"/>
      <c r="AQ247" s="122">
        <f t="shared" si="2192"/>
        <v>0.17551108430918969</v>
      </c>
      <c r="AR247" s="122"/>
      <c r="AS247" s="131">
        <f>DL246</f>
        <v>1.0435112489319009</v>
      </c>
      <c r="AT247" s="131"/>
      <c r="AU247" s="122">
        <f>U247*AG247+AC247*AK247+AS247</f>
        <v>1.9778004011206081</v>
      </c>
      <c r="AV247" s="122"/>
      <c r="AW247" s="122">
        <f t="shared" si="2193"/>
        <v>0.8784464882213171</v>
      </c>
      <c r="AX247" s="122"/>
      <c r="AY247" s="122">
        <f t="shared" si="2194"/>
        <v>0.17551108430918969</v>
      </c>
      <c r="AZ247" s="122"/>
      <c r="BA247" s="122">
        <f>AW247</f>
        <v>0.8784464882213171</v>
      </c>
      <c r="BB247" s="122"/>
      <c r="BC247" s="120">
        <f>BC246</f>
        <v>0.01</v>
      </c>
      <c r="BD247" s="120"/>
      <c r="BE247" s="120">
        <f>BE246</f>
        <v>0.99</v>
      </c>
      <c r="BF247" s="120"/>
      <c r="BG247" s="136">
        <f>(1/2)*(AY247-BC247)^2</f>
        <v>1.3696959514601847E-2</v>
      </c>
      <c r="BH247" s="137"/>
      <c r="BI247" s="136">
        <f t="shared" si="2195"/>
        <v>6.2220929950783715E-3</v>
      </c>
      <c r="BJ247" s="137"/>
      <c r="BK247" s="136">
        <f t="shared" si="2196"/>
        <v>1.9919052509680218E-2</v>
      </c>
      <c r="BL247" s="137"/>
      <c r="BN247" s="15"/>
      <c r="BO247" s="15"/>
      <c r="BP247" s="15"/>
      <c r="BQ247" s="15"/>
      <c r="BR247" s="15"/>
      <c r="BS247" s="15"/>
      <c r="BT247" s="15"/>
      <c r="BU247" s="15"/>
      <c r="BV247" s="15"/>
      <c r="BW247" s="15"/>
      <c r="BX247" s="15"/>
      <c r="BY247" s="15"/>
      <c r="BZ247" s="15"/>
      <c r="CA247" s="15"/>
      <c r="CB247" s="15"/>
      <c r="CC247" s="15"/>
      <c r="CD247" s="15"/>
      <c r="CE247" s="15"/>
      <c r="CF247" s="15"/>
      <c r="CG247" s="15"/>
      <c r="CH247" s="15"/>
      <c r="CI247" s="15"/>
      <c r="CJ247" s="15"/>
      <c r="CK247" s="15"/>
      <c r="CL247" s="15"/>
      <c r="CM247" s="47"/>
      <c r="CN247" s="47"/>
      <c r="CO247" s="47"/>
      <c r="CP247" s="15"/>
      <c r="CQ247" s="15"/>
      <c r="CR247" s="15"/>
      <c r="CS247" s="15"/>
      <c r="CT247" s="15"/>
      <c r="CU247" s="15"/>
      <c r="CV247" s="15"/>
      <c r="CW247" s="15"/>
      <c r="CX247" s="15"/>
      <c r="CY247" s="15"/>
      <c r="CZ247" s="15"/>
      <c r="DA247" s="15"/>
      <c r="DB247" s="15"/>
      <c r="DC247" s="15"/>
      <c r="DD247" s="15"/>
      <c r="DE247" s="15"/>
      <c r="DF247" s="15"/>
      <c r="DG247" s="15"/>
      <c r="DH247" s="15"/>
      <c r="DI247" s="15"/>
      <c r="DJ247" s="15"/>
      <c r="DK247" s="15"/>
      <c r="DL247" s="15"/>
      <c r="DM247" s="15"/>
    </row>
    <row r="248" spans="1:117" s="13" customFormat="1" x14ac:dyDescent="0.35">
      <c r="A248" s="93"/>
      <c r="B248" s="14" t="s">
        <v>217</v>
      </c>
      <c r="BG248" s="143" t="str">
        <f>IF(BG247&lt;BG244,"OUI, ça a baissé","NON, ça n'a pas baissé")</f>
        <v>OUI, ça a baissé</v>
      </c>
      <c r="BH248" s="143"/>
      <c r="BI248" s="143" t="str">
        <f>IF(BI247&lt;BI244,"OUI, ça a baissé","NON, ça n'a pas baissé")</f>
        <v>OUI, ça a baissé</v>
      </c>
      <c r="BJ248" s="143"/>
      <c r="BK248" s="143" t="str">
        <f>IF(BK247&lt;BK244,"OUI, ça a baissé","NON, ça n'a pas baissé")</f>
        <v>OUI, ça a baissé</v>
      </c>
      <c r="BL248" s="143"/>
      <c r="BN248" s="15"/>
      <c r="BO248" s="15"/>
      <c r="BP248" s="15"/>
      <c r="BQ248" s="15"/>
      <c r="BR248" s="15"/>
      <c r="BS248" s="15"/>
      <c r="BT248" s="15"/>
      <c r="BU248" s="15"/>
      <c r="BV248" s="15"/>
      <c r="BW248" s="15"/>
      <c r="BX248" s="15"/>
      <c r="BY248" s="15"/>
      <c r="BZ248" s="15"/>
      <c r="CA248" s="15"/>
      <c r="CB248" s="15"/>
      <c r="CC248" s="15"/>
      <c r="CD248" s="15"/>
      <c r="CE248" s="15"/>
      <c r="CF248" s="15"/>
      <c r="CG248" s="15"/>
      <c r="CH248" s="15"/>
      <c r="CI248" s="15"/>
      <c r="CJ248" s="15"/>
      <c r="CK248" s="15"/>
      <c r="CL248" s="15"/>
      <c r="CM248" s="47"/>
      <c r="CN248" s="47"/>
      <c r="CO248" s="47"/>
      <c r="CP248" s="15"/>
      <c r="CQ248" s="15"/>
      <c r="CR248" s="15"/>
      <c r="CS248" s="15"/>
      <c r="CT248" s="15"/>
      <c r="CU248" s="15"/>
      <c r="CV248" s="15"/>
      <c r="CW248" s="15"/>
      <c r="CX248" s="15"/>
      <c r="CY248" s="15"/>
      <c r="CZ248" s="15"/>
      <c r="DA248" s="15"/>
      <c r="DB248" s="15"/>
      <c r="DC248" s="15"/>
      <c r="DD248" s="15"/>
      <c r="DE248" s="15"/>
      <c r="DF248" s="15"/>
      <c r="DG248" s="15"/>
      <c r="DH248" s="15"/>
      <c r="DI248" s="15"/>
      <c r="DJ248" s="15"/>
      <c r="DK248" s="15"/>
      <c r="DL248" s="15"/>
      <c r="DM248" s="15"/>
    </row>
    <row r="249" spans="1:117" s="13" customFormat="1" ht="15" thickBot="1" x14ac:dyDescent="0.4"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5"/>
      <c r="CC249" s="15"/>
      <c r="CD249" s="15"/>
      <c r="CE249" s="15"/>
      <c r="CF249" s="15"/>
      <c r="CG249" s="15"/>
      <c r="CH249" s="15"/>
      <c r="CI249" s="15"/>
      <c r="CJ249" s="15"/>
      <c r="CK249" s="15"/>
      <c r="CL249" s="15"/>
      <c r="CM249" s="47"/>
      <c r="CN249" s="47"/>
      <c r="CO249" s="47"/>
      <c r="CP249" s="15"/>
      <c r="CQ249" s="15"/>
      <c r="CR249" s="15"/>
      <c r="CS249" s="15"/>
      <c r="CT249" s="15"/>
      <c r="CU249" s="15"/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5"/>
      <c r="DM249" s="15"/>
    </row>
    <row r="250" spans="1:117" s="13" customFormat="1" ht="15" thickBot="1" x14ac:dyDescent="0.4">
      <c r="A250" s="93" t="s">
        <v>132</v>
      </c>
      <c r="B250" s="14" t="s">
        <v>213</v>
      </c>
      <c r="C250" s="120">
        <f>C247</f>
        <v>0.05</v>
      </c>
      <c r="D250" s="120"/>
      <c r="E250" s="120">
        <f>E247</f>
        <v>0.1</v>
      </c>
      <c r="F250" s="120"/>
      <c r="G250" s="121">
        <f>G247</f>
        <v>0.15395828012998011</v>
      </c>
      <c r="H250" s="121"/>
      <c r="I250" s="121">
        <f>I247</f>
        <v>0.20261909770083206</v>
      </c>
      <c r="J250" s="121"/>
      <c r="K250" s="121">
        <f>K247</f>
        <v>0.25791656025996013</v>
      </c>
      <c r="L250" s="121"/>
      <c r="M250" s="121">
        <f>M247</f>
        <v>0.30523819540166408</v>
      </c>
      <c r="N250" s="121"/>
      <c r="O250" s="121">
        <f>O247</f>
        <v>0.42916560259960213</v>
      </c>
      <c r="P250" s="121"/>
      <c r="Q250" s="122">
        <f>C250*G250+E250*K250+O250</f>
        <v>0.46265517263209716</v>
      </c>
      <c r="R250" s="122"/>
      <c r="S250" s="122">
        <f t="shared" ref="S250" si="2218">1/(1+EXP(-Q250))</f>
        <v>0.61364386756802503</v>
      </c>
      <c r="T250" s="122"/>
      <c r="U250" s="122">
        <f t="shared" ref="U250" si="2219">S250</f>
        <v>0.61364386756802503</v>
      </c>
      <c r="V250" s="122"/>
      <c r="W250" s="121">
        <f>W247</f>
        <v>0.40238195401663979</v>
      </c>
      <c r="X250" s="121"/>
      <c r="Y250" s="122">
        <f t="shared" ref="Y250" si="2220">C250*I250+E250*M250+W250</f>
        <v>0.44303672844184783</v>
      </c>
      <c r="Z250" s="122"/>
      <c r="AA250" s="122">
        <f t="shared" ref="AA250" si="2221">1/(1+EXP(-Y250))</f>
        <v>0.6089823839851437</v>
      </c>
      <c r="AB250" s="122"/>
      <c r="AC250" s="122">
        <f t="shared" ref="AC250" si="2222">AA250</f>
        <v>0.6089823839851437</v>
      </c>
      <c r="AD250" s="122"/>
      <c r="AE250" s="121">
        <f>AE247</f>
        <v>-0.52976373445751201</v>
      </c>
      <c r="AF250" s="121"/>
      <c r="AG250" s="121">
        <f>AG247</f>
        <v>0.71477004104870723</v>
      </c>
      <c r="AH250" s="121"/>
      <c r="AI250" s="121">
        <f>AI247</f>
        <v>-0.42742515900636302</v>
      </c>
      <c r="AJ250" s="121"/>
      <c r="AK250" s="121">
        <f>AK247</f>
        <v>0.81393963571516814</v>
      </c>
      <c r="AL250" s="121"/>
      <c r="AM250" s="121">
        <f>AM247</f>
        <v>-0.96168083965017259</v>
      </c>
      <c r="AN250" s="121"/>
      <c r="AO250" s="122">
        <f t="shared" ref="AO250" si="2223">U250*AE250+AC250*AI250+AM250</f>
        <v>-1.5470614988668845</v>
      </c>
      <c r="AP250" s="122"/>
      <c r="AQ250" s="122">
        <f t="shared" ref="AQ250" si="2224">1/(1+EXP(-AO250))</f>
        <v>0.17551108430918969</v>
      </c>
      <c r="AR250" s="122"/>
      <c r="AS250" s="121">
        <f>AS247</f>
        <v>1.0435112489319009</v>
      </c>
      <c r="AT250" s="121"/>
      <c r="AU250" s="122">
        <f>U250*AG250+AC250*AK250+AS250</f>
        <v>1.9778004011206081</v>
      </c>
      <c r="AV250" s="122"/>
      <c r="AW250" s="122">
        <f t="shared" ref="AW250" si="2225">1/(1+EXP(-AU250))</f>
        <v>0.8784464882213171</v>
      </c>
      <c r="AX250" s="122"/>
      <c r="AY250" s="122">
        <f t="shared" ref="AY250" si="2226">AQ250</f>
        <v>0.17551108430918969</v>
      </c>
      <c r="AZ250" s="122"/>
      <c r="BA250" s="122">
        <f t="shared" ref="BA250" si="2227">AW250</f>
        <v>0.8784464882213171</v>
      </c>
      <c r="BB250" s="122"/>
      <c r="BC250" s="120">
        <f>BC247</f>
        <v>0.01</v>
      </c>
      <c r="BD250" s="120"/>
      <c r="BE250" s="120">
        <f>BE247</f>
        <v>0.99</v>
      </c>
      <c r="BF250" s="120"/>
      <c r="BG250" s="136">
        <f>(1/2)*(AY250-BC250)^2</f>
        <v>1.3696959514601847E-2</v>
      </c>
      <c r="BH250" s="137"/>
      <c r="BI250" s="136">
        <f t="shared" ref="BI250" si="2228">(1/2)*(BA250-BE250)^2</f>
        <v>6.2220929950783715E-3</v>
      </c>
      <c r="BJ250" s="137"/>
      <c r="BK250" s="136">
        <f t="shared" ref="BK250" si="2229">BG250+BI250</f>
        <v>1.9919052509680218E-2</v>
      </c>
      <c r="BL250" s="137"/>
      <c r="BN250" s="131">
        <f t="shared" ref="BN250" si="2230" xml:space="preserve"> ( ((AY250 - BC250)*(AY250)*(1-AY250)*AE250) + ((BA250 - BE250)*(BA250)*(1-BA250)*AG250) ) * ( ((U250)*(1-U250)) ) * ( C250 )</f>
        <v>-2.5133550488837502E-4</v>
      </c>
      <c r="BO250" s="131"/>
      <c r="BP250" s="131">
        <f t="shared" ref="BP250" si="2231" xml:space="preserve"> ( ((AY250 - BC250)*(AY250)*(1-AY250)*AI250) + ((BA250 - BE250)*(BA250)*(1-BA250)*AK250) ) * ( ((AC250)*(1-AC250)) ) * ( C250 )</f>
        <v>-2.3731707622036253E-4</v>
      </c>
      <c r="BQ250" s="131"/>
      <c r="BR250" s="131">
        <f t="shared" ref="BR250" si="2232" xml:space="preserve"> ( ((AY250 - BC250)*(AY250)*(1-AY250)*AE250) + ((BA250 - BE250)*(BA250)*(1-BA250)*AG250) ) * ( ((U250)*(1-U250)) ) * ( E250 )</f>
        <v>-5.0267100977675005E-4</v>
      </c>
      <c r="BS250" s="131"/>
      <c r="BT250" s="131">
        <f t="shared" ref="BT250" si="2233" xml:space="preserve"> ( ((AY250 - BC250)*(AY250)*(1-AY250)*AI250) + ((BA250 - BE250)*(BA250)*(1-BA250)*AK250) ) * ( ((AC250)*(1-AC250)) ) * ( E250 )</f>
        <v>-4.7463415244072506E-4</v>
      </c>
      <c r="BU250" s="131"/>
      <c r="BV250" s="131">
        <f t="shared" ref="BV250" si="2234" xml:space="preserve"> ( ((AY250 - BC250)*(AY250)*(1-AY250)*AE250) + ((BA250 - BE250)*(BA250)*(1-BA250)*AG250) ) * ( ((S250)*(1-S250)) )</f>
        <v>-5.0267100977675E-3</v>
      </c>
      <c r="BW250" s="131"/>
      <c r="BX250" s="131">
        <f t="shared" ref="BX250" si="2235" xml:space="preserve"> ( ((AY250 - BC250)*(AY250)*(1-AY250)*AI250) + ((BA250 - BE250)*(BA250)*(1-BA250)*AK250) ) * ( ((AC250)*(1-AC250)) )</f>
        <v>-4.7463415244072505E-3</v>
      </c>
      <c r="BY250" s="131"/>
      <c r="BZ250" s="131">
        <f xml:space="preserve"> (AY250 - BC250) * (AY250 * (1 - AY250)) * U250</f>
        <v>1.4697140742201303E-2</v>
      </c>
      <c r="CA250" s="131"/>
      <c r="CB250" s="131">
        <f t="shared" ref="CB250" si="2236" xml:space="preserve"> (BA250 - BE250) * (BA250 * (1 - BA250)) * U250</f>
        <v>-7.3094124168751849E-3</v>
      </c>
      <c r="CC250" s="131"/>
      <c r="CD250" s="131">
        <f t="shared" ref="CD250" si="2237" xml:space="preserve"> (AY250 - BC250) * (AY250 * (1 - AY250)) * AC250</f>
        <v>1.4585495398858126E-2</v>
      </c>
      <c r="CE250" s="131"/>
      <c r="CF250" s="131">
        <f t="shared" ref="CF250" si="2238" xml:space="preserve"> (BA250 - BE250) * (BA250 * (1 - BA250)) * AC250</f>
        <v>-7.2538872046428709E-3</v>
      </c>
      <c r="CG250" s="131"/>
      <c r="CH250" s="131">
        <f xml:space="preserve"> (AY250 - BC250) * (AY250 * (1 - AY250))</f>
        <v>2.3950603141278948E-2</v>
      </c>
      <c r="CI250" s="131"/>
      <c r="CJ250" s="131">
        <f xml:space="preserve"> (BA250 - BE250) * (BA250 * (1 - BA250))</f>
        <v>-1.1911489388533498E-2</v>
      </c>
      <c r="CK250" s="131"/>
      <c r="CL250" s="15"/>
      <c r="CM250" s="47"/>
      <c r="CN250" s="47"/>
      <c r="CO250" s="47"/>
      <c r="CP250" s="15"/>
      <c r="CQ250" s="15"/>
      <c r="CR250" s="15"/>
      <c r="CS250" s="15"/>
      <c r="CT250" s="15"/>
      <c r="CU250" s="15"/>
      <c r="CV250" s="15"/>
      <c r="CW250" s="15"/>
      <c r="CX250" s="15"/>
      <c r="CY250" s="15"/>
      <c r="CZ250" s="15"/>
      <c r="DA250" s="15"/>
      <c r="DB250" s="15"/>
      <c r="DC250" s="15"/>
      <c r="DD250" s="15"/>
      <c r="DE250" s="15"/>
      <c r="DF250" s="15"/>
      <c r="DG250" s="15"/>
      <c r="DH250" s="15"/>
      <c r="DI250" s="15"/>
      <c r="DJ250" s="15"/>
      <c r="DK250" s="15"/>
      <c r="DL250" s="15"/>
      <c r="DM250" s="15"/>
    </row>
    <row r="251" spans="1:117" s="13" customFormat="1" x14ac:dyDescent="0.35">
      <c r="A251" s="93"/>
      <c r="B251" s="14" t="s">
        <v>215</v>
      </c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5"/>
      <c r="BA251" s="15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5"/>
      <c r="BN251" s="132" t="str">
        <f>IF(BN250&lt;0.000001,"PROCHE DE 0","PAS PROCHE DE 0")</f>
        <v>PROCHE DE 0</v>
      </c>
      <c r="BO251" s="132"/>
      <c r="BP251" s="132" t="str">
        <f>IF(BP250&lt;0.000001,"PROCHE DE 0","PAS PROCHE DE 0")</f>
        <v>PROCHE DE 0</v>
      </c>
      <c r="BQ251" s="132"/>
      <c r="BR251" s="132" t="str">
        <f>IF(BR250&lt;0.000001,"PROCHE DE 0","PAS PROCHE DE 0")</f>
        <v>PROCHE DE 0</v>
      </c>
      <c r="BS251" s="132"/>
      <c r="BT251" s="132" t="str">
        <f>IF(BT250&lt;0.000001,"PROCHE DE 0","PAS PROCHE DE 0")</f>
        <v>PROCHE DE 0</v>
      </c>
      <c r="BU251" s="132"/>
      <c r="BV251" s="132" t="str">
        <f>IF(BV250&lt;0.000001,"PROCHE DE 0","PAS PROCHE DE 0")</f>
        <v>PROCHE DE 0</v>
      </c>
      <c r="BW251" s="132"/>
      <c r="BX251" s="132" t="str">
        <f>IF(BX250&lt;0.000001,"PROCHE DE 0","PAS PROCHE DE 0")</f>
        <v>PROCHE DE 0</v>
      </c>
      <c r="BY251" s="132"/>
      <c r="BZ251" s="132" t="str">
        <f>IF(BZ250&lt;0.000001,"PROCHE DE 0","PAS PROCHE DE 0")</f>
        <v>PAS PROCHE DE 0</v>
      </c>
      <c r="CA251" s="132"/>
      <c r="CB251" s="132" t="str">
        <f>IF(CB250&lt;0.000001,"PROCHE DE 0","PAS PROCHE DE 0")</f>
        <v>PROCHE DE 0</v>
      </c>
      <c r="CC251" s="132"/>
      <c r="CD251" s="132" t="str">
        <f>IF(CD250&lt;0.000001,"PROCHE DE 0","PAS PROCHE DE 0")</f>
        <v>PAS PROCHE DE 0</v>
      </c>
      <c r="CE251" s="132"/>
      <c r="CF251" s="132" t="str">
        <f>IF(CF250&lt;0.000001,"PROCHE DE 0","PAS PROCHE DE 0")</f>
        <v>PROCHE DE 0</v>
      </c>
      <c r="CG251" s="132"/>
      <c r="CH251" s="132" t="str">
        <f>IF(CH250&lt;0.000001,"PROCHE DE 0","PAS PROCHE DE 0")</f>
        <v>PAS PROCHE DE 0</v>
      </c>
      <c r="CI251" s="132"/>
      <c r="CJ251" s="132" t="str">
        <f>IF(CJ250&lt;0.000001,"PROCHE DE 0","PAS PROCHE DE 0")</f>
        <v>PROCHE DE 0</v>
      </c>
      <c r="CK251" s="132"/>
      <c r="CL251" s="15"/>
      <c r="CM251" s="47"/>
      <c r="CN251" s="47"/>
      <c r="CO251" s="47"/>
      <c r="CP251" s="15"/>
      <c r="CQ251" s="15"/>
      <c r="CR251" s="15"/>
      <c r="CS251" s="15"/>
      <c r="CT251" s="15"/>
      <c r="CU251" s="15"/>
      <c r="CV251" s="15"/>
      <c r="CW251" s="15"/>
      <c r="CX251" s="15"/>
      <c r="CY251" s="15"/>
      <c r="CZ251" s="15"/>
      <c r="DA251" s="15"/>
      <c r="DB251" s="15"/>
      <c r="DC251" s="15"/>
      <c r="DD251" s="15"/>
      <c r="DE251" s="15"/>
      <c r="DF251" s="15"/>
      <c r="DG251" s="15"/>
      <c r="DH251" s="15"/>
      <c r="DI251" s="15"/>
      <c r="DJ251" s="15"/>
      <c r="DK251" s="15"/>
      <c r="DL251" s="15"/>
      <c r="DM251" s="15"/>
    </row>
    <row r="252" spans="1:117" s="13" customFormat="1" ht="15" thickBot="1" x14ac:dyDescent="0.4">
      <c r="A252" s="93"/>
      <c r="B252" s="14" t="s">
        <v>214</v>
      </c>
      <c r="C252" s="120">
        <f>C250</f>
        <v>0.05</v>
      </c>
      <c r="D252" s="120"/>
      <c r="E252" s="120">
        <f>E250</f>
        <v>0.1</v>
      </c>
      <c r="F252" s="120"/>
      <c r="G252" s="121">
        <f>G250</f>
        <v>0.15395828012998011</v>
      </c>
      <c r="H252" s="121"/>
      <c r="I252" s="121">
        <f>I250</f>
        <v>0.20261909770083206</v>
      </c>
      <c r="J252" s="121"/>
      <c r="K252" s="121">
        <f>K250</f>
        <v>0.25791656025996013</v>
      </c>
      <c r="L252" s="121"/>
      <c r="M252" s="121">
        <f>M250</f>
        <v>0.30523819540166408</v>
      </c>
      <c r="N252" s="121"/>
      <c r="O252" s="121">
        <f>O250</f>
        <v>0.42916560259960213</v>
      </c>
      <c r="P252" s="121"/>
      <c r="Q252" s="122">
        <f>C252*G252+E252*K252+O252</f>
        <v>0.46265517263209716</v>
      </c>
      <c r="R252" s="122"/>
      <c r="S252" s="122">
        <f t="shared" ref="S252:S253" si="2239">1/(1+EXP(-Q252))</f>
        <v>0.61364386756802503</v>
      </c>
      <c r="T252" s="122"/>
      <c r="U252" s="122">
        <f t="shared" ref="U252:U253" si="2240">S252</f>
        <v>0.61364386756802503</v>
      </c>
      <c r="V252" s="122"/>
      <c r="W252" s="121">
        <f>W250</f>
        <v>0.40238195401663979</v>
      </c>
      <c r="X252" s="121"/>
      <c r="Y252" s="122">
        <f t="shared" ref="Y252:Y253" si="2241">C252*I252+E252*M252+W252</f>
        <v>0.44303672844184783</v>
      </c>
      <c r="Z252" s="122"/>
      <c r="AA252" s="122">
        <f t="shared" ref="AA252:AA253" si="2242">1/(1+EXP(-Y252))</f>
        <v>0.6089823839851437</v>
      </c>
      <c r="AB252" s="122"/>
      <c r="AC252" s="122">
        <f t="shared" ref="AC252:AC253" si="2243">AA252</f>
        <v>0.6089823839851437</v>
      </c>
      <c r="AD252" s="122"/>
      <c r="AE252" s="121">
        <f>AE250</f>
        <v>-0.52976373445751201</v>
      </c>
      <c r="AF252" s="121"/>
      <c r="AG252" s="121">
        <f>AG250</f>
        <v>0.71477004104870723</v>
      </c>
      <c r="AH252" s="121"/>
      <c r="AI252" s="121">
        <f>AI250</f>
        <v>-0.42742515900636302</v>
      </c>
      <c r="AJ252" s="121"/>
      <c r="AK252" s="121">
        <f>AK250</f>
        <v>0.81393963571516814</v>
      </c>
      <c r="AL252" s="121"/>
      <c r="AM252" s="121">
        <f>AM250</f>
        <v>-0.96168083965017259</v>
      </c>
      <c r="AN252" s="121"/>
      <c r="AO252" s="122">
        <f t="shared" ref="AO252:AO253" si="2244">U252*AE252+AC252*AI252+AM252</f>
        <v>-1.5470614988668845</v>
      </c>
      <c r="AP252" s="122"/>
      <c r="AQ252" s="122">
        <f t="shared" ref="AQ252:AQ253" si="2245">1/(1+EXP(-AO252))</f>
        <v>0.17551108430918969</v>
      </c>
      <c r="AR252" s="122"/>
      <c r="AS252" s="121">
        <f>AS250</f>
        <v>1.0435112489319009</v>
      </c>
      <c r="AT252" s="121"/>
      <c r="AU252" s="122">
        <f>U252*AG252+AC252*AK252+AS252</f>
        <v>1.9778004011206081</v>
      </c>
      <c r="AV252" s="122"/>
      <c r="AW252" s="122">
        <f t="shared" ref="AW252:AW253" si="2246">1/(1+EXP(-AU252))</f>
        <v>0.8784464882213171</v>
      </c>
      <c r="AX252" s="122"/>
      <c r="AY252" s="122">
        <f t="shared" ref="AY252:AY253" si="2247">AQ252</f>
        <v>0.17551108430918969</v>
      </c>
      <c r="AZ252" s="122"/>
      <c r="BA252" s="122">
        <f>AW252</f>
        <v>0.8784464882213171</v>
      </c>
      <c r="BB252" s="122"/>
      <c r="BC252" s="120">
        <f>BC250</f>
        <v>0.01</v>
      </c>
      <c r="BD252" s="120"/>
      <c r="BE252" s="120">
        <f>BE250</f>
        <v>0.99</v>
      </c>
      <c r="BF252" s="120"/>
      <c r="BG252" s="122">
        <f>(1/2)*(AY252-BC252)^2</f>
        <v>1.3696959514601847E-2</v>
      </c>
      <c r="BH252" s="122"/>
      <c r="BI252" s="122">
        <f t="shared" ref="BI252:BI253" si="2248">(1/2)*(BA252-BE252)^2</f>
        <v>6.2220929950783715E-3</v>
      </c>
      <c r="BJ252" s="122"/>
      <c r="BK252" s="122">
        <f t="shared" ref="BK252:BK253" si="2249">BG252+BI252</f>
        <v>1.9919052509680218E-2</v>
      </c>
      <c r="BL252" s="122"/>
      <c r="BN252" s="142">
        <f t="shared" ref="BN252" si="2250" xml:space="preserve"> ( ((AY252 - BC252)*(AY252)*(1-AY252)*AE252) + ((BA252 - BE252)*(BA252)*(1-BA252)*AG252) ) * ( ((U252)*(1-U252)) ) * ( C252 )</f>
        <v>-2.5133550488837502E-4</v>
      </c>
      <c r="BO252" s="142"/>
      <c r="BP252" s="142">
        <f t="shared" ref="BP252" si="2251" xml:space="preserve"> ( ((AY252 - BC252)*(AY252)*(1-AY252)*AI252) + ((BA252 - BE252)*(BA252)*(1-BA252)*AK252) ) * ( ((AC252)*(1-AC252)) ) * ( C252 )</f>
        <v>-2.3731707622036253E-4</v>
      </c>
      <c r="BQ252" s="142"/>
      <c r="BR252" s="142">
        <f t="shared" ref="BR252" si="2252" xml:space="preserve"> ( ((AY252 - BC252)*(AY252)*(1-AY252)*AE252) + ((BA252 - BE252)*(BA252)*(1-BA252)*AG252) ) * ( ((U252)*(1-U252)) ) * ( E252 )</f>
        <v>-5.0267100977675005E-4</v>
      </c>
      <c r="BS252" s="142"/>
      <c r="BT252" s="142">
        <f t="shared" ref="BT252" si="2253" xml:space="preserve"> ( ((AY252 - BC252)*(AY252)*(1-AY252)*AI252) + ((BA252 - BE252)*(BA252)*(1-BA252)*AK252) ) * ( ((AC252)*(1-AC252)) ) * ( E252 )</f>
        <v>-4.7463415244072506E-4</v>
      </c>
      <c r="BU252" s="142"/>
      <c r="BV252" s="142">
        <f t="shared" ref="BV252" si="2254" xml:space="preserve"> ( ((AY252 - BC252)*(AY252)*(1-AY252)*AE252) + ((BA252 - BE252)*(BA252)*(1-BA252)*AG252) ) * ( ((S252)*(1-S252)) )</f>
        <v>-5.0267100977675E-3</v>
      </c>
      <c r="BW252" s="142"/>
      <c r="BX252" s="142">
        <f t="shared" ref="BX252" si="2255" xml:space="preserve"> ( ((AY252 - BC252)*(AY252)*(1-AY252)*AI252) + ((BA252 - BE252)*(BA252)*(1-BA252)*AK252) ) * ( ((AC252)*(1-AC252)) )</f>
        <v>-4.7463415244072505E-3</v>
      </c>
      <c r="BY252" s="142"/>
      <c r="BZ252" s="142">
        <f xml:space="preserve"> (AY252 - BC252) * (AY252 * (1 - AY252)) * U252</f>
        <v>1.4697140742201303E-2</v>
      </c>
      <c r="CA252" s="142"/>
      <c r="CB252" s="142">
        <f t="shared" ref="CB252" si="2256" xml:space="preserve"> (BA252 - BE252) * (BA252 * (1 - BA252)) * U252</f>
        <v>-7.3094124168751849E-3</v>
      </c>
      <c r="CC252" s="142"/>
      <c r="CD252" s="142">
        <f t="shared" ref="CD252" si="2257" xml:space="preserve"> (AY252 - BC252) * (AY252 * (1 - AY252)) * AC252</f>
        <v>1.4585495398858126E-2</v>
      </c>
      <c r="CE252" s="142"/>
      <c r="CF252" s="142">
        <f t="shared" ref="CF252" si="2258" xml:space="preserve"> (BA252 - BE252) * (BA252 * (1 - BA252)) * AC252</f>
        <v>-7.2538872046428709E-3</v>
      </c>
      <c r="CG252" s="142"/>
      <c r="CH252" s="142">
        <f xml:space="preserve"> (AY252 - BC252) * (AY252 * (1 - AY252))</f>
        <v>2.3950603141278948E-2</v>
      </c>
      <c r="CI252" s="142"/>
      <c r="CJ252" s="142">
        <f xml:space="preserve"> (BA252 - BE252) * (BA252 * (1 - BA252))</f>
        <v>-1.1911489388533498E-2</v>
      </c>
      <c r="CK252" s="142"/>
      <c r="CL252" s="15"/>
      <c r="CM252" s="104">
        <f>CM246</f>
        <v>0.5</v>
      </c>
      <c r="CN252" s="104"/>
      <c r="CO252" s="47"/>
      <c r="CP252" s="131">
        <f t="shared" ref="CP252" si="2259">G252-CM252*BN252</f>
        <v>0.1540839478824243</v>
      </c>
      <c r="CQ252" s="131"/>
      <c r="CR252" s="131">
        <f t="shared" ref="CR252" si="2260">I252-CM252*BP252</f>
        <v>0.20273775623894225</v>
      </c>
      <c r="CS252" s="131"/>
      <c r="CT252" s="131">
        <f t="shared" ref="CT252" si="2261">K252-CM252*BR252</f>
        <v>0.2581678957648485</v>
      </c>
      <c r="CU252" s="131"/>
      <c r="CV252" s="131">
        <f t="shared" ref="CV252" si="2262">M252-CM252*BT252</f>
        <v>0.30547551247788446</v>
      </c>
      <c r="CW252" s="131"/>
      <c r="CX252" s="131">
        <f t="shared" ref="CX252" si="2263">O252-CM252*BV252</f>
        <v>0.43167895764848585</v>
      </c>
      <c r="CY252" s="131"/>
      <c r="CZ252" s="131">
        <f t="shared" ref="CZ252" si="2264">W252-CM252*BX252</f>
        <v>0.4047551247788434</v>
      </c>
      <c r="DA252" s="131"/>
      <c r="DB252" s="131">
        <f t="shared" ref="DB252" si="2265">AE252-CM252*BZ252</f>
        <v>-0.53711230482861272</v>
      </c>
      <c r="DC252" s="131"/>
      <c r="DD252" s="131">
        <f t="shared" ref="DD252" si="2266">AG252-CM252*CB252</f>
        <v>0.71842474725714478</v>
      </c>
      <c r="DE252" s="131"/>
      <c r="DF252" s="131">
        <f t="shared" ref="DF252" si="2267">AI252-CM252*CD252</f>
        <v>-0.43471790670579208</v>
      </c>
      <c r="DG252" s="131"/>
      <c r="DH252" s="131">
        <f t="shared" ref="DH252" si="2268">AK252-CM252*CF252</f>
        <v>0.81756657931748955</v>
      </c>
      <c r="DI252" s="131"/>
      <c r="DJ252" s="131">
        <f t="shared" ref="DJ252" si="2269">AM252-CM252*CH252</f>
        <v>-0.97365614122081201</v>
      </c>
      <c r="DK252" s="131"/>
      <c r="DL252" s="131">
        <f t="shared" ref="DL252" si="2270">AS252-CM252*CJ252</f>
        <v>1.0494669936261678</v>
      </c>
      <c r="DM252" s="131"/>
    </row>
    <row r="253" spans="1:117" s="13" customFormat="1" ht="15" thickBot="1" x14ac:dyDescent="0.4">
      <c r="A253" s="93"/>
      <c r="B253" s="14" t="s">
        <v>216</v>
      </c>
      <c r="C253" s="120">
        <f>C252</f>
        <v>0.05</v>
      </c>
      <c r="D253" s="120"/>
      <c r="E253" s="120">
        <f>E252</f>
        <v>0.1</v>
      </c>
      <c r="F253" s="120"/>
      <c r="G253" s="131">
        <f>CP252</f>
        <v>0.1540839478824243</v>
      </c>
      <c r="H253" s="131"/>
      <c r="I253" s="131">
        <f>CR252</f>
        <v>0.20273775623894225</v>
      </c>
      <c r="J253" s="131"/>
      <c r="K253" s="131">
        <f>CT252</f>
        <v>0.2581678957648485</v>
      </c>
      <c r="L253" s="131"/>
      <c r="M253" s="131">
        <f>CV252</f>
        <v>0.30547551247788446</v>
      </c>
      <c r="N253" s="131"/>
      <c r="O253" s="131">
        <f>CX252</f>
        <v>0.43167895764848585</v>
      </c>
      <c r="P253" s="131"/>
      <c r="Q253" s="122">
        <f>C253*G253+E253*K253+O253</f>
        <v>0.46519994461909192</v>
      </c>
      <c r="R253" s="122"/>
      <c r="S253" s="122">
        <f t="shared" si="2239"/>
        <v>0.61424702026028288</v>
      </c>
      <c r="T253" s="122"/>
      <c r="U253" s="122">
        <f t="shared" si="2240"/>
        <v>0.61424702026028288</v>
      </c>
      <c r="V253" s="122"/>
      <c r="W253" s="131">
        <f>CZ252</f>
        <v>0.4047551247788434</v>
      </c>
      <c r="X253" s="131"/>
      <c r="Y253" s="122">
        <f t="shared" si="2241"/>
        <v>0.44543956383857897</v>
      </c>
      <c r="Z253" s="122"/>
      <c r="AA253" s="122">
        <f t="shared" si="2242"/>
        <v>0.60955440390561544</v>
      </c>
      <c r="AB253" s="122"/>
      <c r="AC253" s="122">
        <f t="shared" si="2243"/>
        <v>0.60955440390561544</v>
      </c>
      <c r="AD253" s="122"/>
      <c r="AE253" s="131">
        <f>DB252</f>
        <v>-0.53711230482861272</v>
      </c>
      <c r="AF253" s="131"/>
      <c r="AG253" s="131">
        <f>DD252</f>
        <v>0.71842474725714478</v>
      </c>
      <c r="AH253" s="131"/>
      <c r="AI253" s="131">
        <f>DF252</f>
        <v>-0.43471790670579208</v>
      </c>
      <c r="AJ253" s="131"/>
      <c r="AK253" s="131">
        <f>DH252</f>
        <v>0.81756657931748955</v>
      </c>
      <c r="AL253" s="131"/>
      <c r="AM253" s="131">
        <f>DJ252</f>
        <v>-0.97365614122081201</v>
      </c>
      <c r="AN253" s="131"/>
      <c r="AO253" s="122">
        <f t="shared" si="2244"/>
        <v>-1.5685599884960661</v>
      </c>
      <c r="AP253" s="122"/>
      <c r="AQ253" s="122">
        <f t="shared" si="2245"/>
        <v>0.17242177366599368</v>
      </c>
      <c r="AR253" s="122"/>
      <c r="AS253" s="131">
        <f>DL252</f>
        <v>1.0494669936261678</v>
      </c>
      <c r="AT253" s="131"/>
      <c r="AU253" s="122">
        <f>U253*AG253+AC253*AK253+AS253</f>
        <v>1.9891085628191412</v>
      </c>
      <c r="AV253" s="122"/>
      <c r="AW253" s="122">
        <f t="shared" si="2246"/>
        <v>0.87964879587241041</v>
      </c>
      <c r="AX253" s="122"/>
      <c r="AY253" s="122">
        <f t="shared" si="2247"/>
        <v>0.17242177366599368</v>
      </c>
      <c r="AZ253" s="122"/>
      <c r="BA253" s="122">
        <f>AW253</f>
        <v>0.87964879587241041</v>
      </c>
      <c r="BB253" s="122"/>
      <c r="BC253" s="120">
        <f>BC252</f>
        <v>0.01</v>
      </c>
      <c r="BD253" s="120"/>
      <c r="BE253" s="120">
        <f>BE252</f>
        <v>0.99</v>
      </c>
      <c r="BF253" s="120"/>
      <c r="BG253" s="136">
        <f>(1/2)*(AY253-BC253)^2</f>
        <v>1.3190416280403638E-2</v>
      </c>
      <c r="BH253" s="137"/>
      <c r="BI253" s="136">
        <f t="shared" si="2248"/>
        <v>6.0886941262044726E-3</v>
      </c>
      <c r="BJ253" s="137"/>
      <c r="BK253" s="136">
        <f t="shared" si="2249"/>
        <v>1.927911040660811E-2</v>
      </c>
      <c r="BL253" s="137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5"/>
      <c r="CC253" s="15"/>
      <c r="CD253" s="15"/>
      <c r="CE253" s="15"/>
      <c r="CF253" s="15"/>
      <c r="CG253" s="15"/>
      <c r="CH253" s="15"/>
      <c r="CI253" s="15"/>
      <c r="CJ253" s="15"/>
      <c r="CK253" s="15"/>
      <c r="CL253" s="15"/>
      <c r="CM253" s="47"/>
      <c r="CN253" s="47"/>
      <c r="CO253" s="47"/>
      <c r="CP253" s="15"/>
      <c r="CQ253" s="15"/>
      <c r="CR253" s="15"/>
      <c r="CS253" s="15"/>
      <c r="CT253" s="15"/>
      <c r="CU253" s="15"/>
      <c r="CV253" s="15"/>
      <c r="CW253" s="15"/>
      <c r="CX253" s="15"/>
      <c r="CY253" s="15"/>
      <c r="CZ253" s="15"/>
      <c r="DA253" s="15"/>
      <c r="DB253" s="15"/>
      <c r="DC253" s="15"/>
      <c r="DD253" s="15"/>
      <c r="DE253" s="15"/>
      <c r="DF253" s="15"/>
      <c r="DG253" s="15"/>
      <c r="DH253" s="15"/>
      <c r="DI253" s="15"/>
      <c r="DJ253" s="15"/>
      <c r="DK253" s="15"/>
      <c r="DL253" s="15"/>
      <c r="DM253" s="15"/>
    </row>
    <row r="254" spans="1:117" s="13" customFormat="1" x14ac:dyDescent="0.35">
      <c r="A254" s="93"/>
      <c r="B254" s="14" t="s">
        <v>217</v>
      </c>
      <c r="BG254" s="143" t="str">
        <f>IF(BG253&lt;BG250,"OUI, ça a baissé","NON, ça n'a pas baissé")</f>
        <v>OUI, ça a baissé</v>
      </c>
      <c r="BH254" s="143"/>
      <c r="BI254" s="143" t="str">
        <f>IF(BI253&lt;BI250,"OUI, ça a baissé","NON, ça n'a pas baissé")</f>
        <v>OUI, ça a baissé</v>
      </c>
      <c r="BJ254" s="143"/>
      <c r="BK254" s="143" t="str">
        <f>IF(BK253&lt;BK250,"OUI, ça a baissé","NON, ça n'a pas baissé")</f>
        <v>OUI, ça a baissé</v>
      </c>
      <c r="BL254" s="143"/>
      <c r="BN254" s="15"/>
      <c r="BO254" s="15"/>
      <c r="BP254" s="15"/>
      <c r="BQ254" s="15"/>
      <c r="BR254" s="15"/>
      <c r="BS254" s="15"/>
      <c r="BT254" s="15"/>
      <c r="BU254" s="15"/>
      <c r="BV254" s="15"/>
      <c r="BW254" s="15"/>
      <c r="BX254" s="15"/>
      <c r="BY254" s="15"/>
      <c r="BZ254" s="15"/>
      <c r="CA254" s="15"/>
      <c r="CB254" s="15"/>
      <c r="CC254" s="15"/>
      <c r="CD254" s="15"/>
      <c r="CE254" s="15"/>
      <c r="CF254" s="15"/>
      <c r="CG254" s="15"/>
      <c r="CH254" s="15"/>
      <c r="CI254" s="15"/>
      <c r="CJ254" s="15"/>
      <c r="CK254" s="15"/>
      <c r="CL254" s="15"/>
      <c r="CM254" s="47"/>
      <c r="CN254" s="47"/>
      <c r="CO254" s="47"/>
      <c r="CP254" s="15"/>
      <c r="CQ254" s="15"/>
      <c r="CR254" s="15"/>
      <c r="CS254" s="15"/>
      <c r="CT254" s="15"/>
      <c r="CU254" s="15"/>
      <c r="CV254" s="15"/>
      <c r="CW254" s="15"/>
      <c r="CX254" s="15"/>
      <c r="CY254" s="15"/>
      <c r="CZ254" s="15"/>
      <c r="DA254" s="15"/>
      <c r="DB254" s="15"/>
      <c r="DC254" s="15"/>
      <c r="DD254" s="15"/>
      <c r="DE254" s="15"/>
      <c r="DF254" s="15"/>
      <c r="DG254" s="15"/>
      <c r="DH254" s="15"/>
      <c r="DI254" s="15"/>
      <c r="DJ254" s="15"/>
      <c r="DK254" s="15"/>
      <c r="DL254" s="15"/>
      <c r="DM254" s="15"/>
    </row>
    <row r="255" spans="1:117" s="13" customFormat="1" ht="15" thickBot="1" x14ac:dyDescent="0.4"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  <c r="BA255" s="15"/>
      <c r="BB255" s="15"/>
      <c r="BC255" s="15"/>
      <c r="BD255" s="15"/>
      <c r="BE255" s="15"/>
      <c r="BF255" s="15"/>
      <c r="BG255" s="15"/>
      <c r="BH255" s="15"/>
      <c r="BI255" s="15"/>
      <c r="BJ255" s="15"/>
      <c r="BK255" s="15"/>
      <c r="BL255" s="15"/>
      <c r="BN255" s="15"/>
      <c r="BO255" s="15"/>
      <c r="BP255" s="15"/>
      <c r="BQ255" s="15"/>
      <c r="BR255" s="15"/>
      <c r="BS255" s="15"/>
      <c r="BT255" s="15"/>
      <c r="BU255" s="15"/>
      <c r="BV255" s="15"/>
      <c r="BW255" s="15"/>
      <c r="BX255" s="15"/>
      <c r="BY255" s="15"/>
      <c r="BZ255" s="15"/>
      <c r="CA255" s="15"/>
      <c r="CB255" s="15"/>
      <c r="CC255" s="15"/>
      <c r="CD255" s="15"/>
      <c r="CE255" s="15"/>
      <c r="CF255" s="15"/>
      <c r="CG255" s="15"/>
      <c r="CH255" s="15"/>
      <c r="CI255" s="15"/>
      <c r="CJ255" s="15"/>
      <c r="CK255" s="15"/>
      <c r="CL255" s="15"/>
      <c r="CM255" s="47"/>
      <c r="CN255" s="47"/>
      <c r="CO255" s="47"/>
      <c r="CP255" s="15"/>
      <c r="CQ255" s="15"/>
      <c r="CR255" s="15"/>
      <c r="CS255" s="15"/>
      <c r="CT255" s="15"/>
      <c r="CU255" s="15"/>
      <c r="CV255" s="15"/>
      <c r="CW255" s="15"/>
      <c r="CX255" s="15"/>
      <c r="CY255" s="15"/>
      <c r="CZ255" s="15"/>
      <c r="DA255" s="15"/>
      <c r="DB255" s="15"/>
      <c r="DC255" s="15"/>
      <c r="DD255" s="15"/>
      <c r="DE255" s="15"/>
      <c r="DF255" s="15"/>
      <c r="DG255" s="15"/>
      <c r="DH255" s="15"/>
      <c r="DI255" s="15"/>
      <c r="DJ255" s="15"/>
      <c r="DK255" s="15"/>
      <c r="DL255" s="15"/>
      <c r="DM255" s="15"/>
    </row>
    <row r="256" spans="1:117" s="13" customFormat="1" ht="15" thickBot="1" x14ac:dyDescent="0.4">
      <c r="A256" s="93" t="s">
        <v>132</v>
      </c>
      <c r="B256" s="14" t="s">
        <v>213</v>
      </c>
      <c r="C256" s="120">
        <f>C253</f>
        <v>0.05</v>
      </c>
      <c r="D256" s="120"/>
      <c r="E256" s="120">
        <f>E253</f>
        <v>0.1</v>
      </c>
      <c r="F256" s="120"/>
      <c r="G256" s="121">
        <f>G253</f>
        <v>0.1540839478824243</v>
      </c>
      <c r="H256" s="121"/>
      <c r="I256" s="121">
        <f>I253</f>
        <v>0.20273775623894225</v>
      </c>
      <c r="J256" s="121"/>
      <c r="K256" s="121">
        <f>K253</f>
        <v>0.2581678957648485</v>
      </c>
      <c r="L256" s="121"/>
      <c r="M256" s="121">
        <f>M253</f>
        <v>0.30547551247788446</v>
      </c>
      <c r="N256" s="121"/>
      <c r="O256" s="121">
        <f>O253</f>
        <v>0.43167895764848585</v>
      </c>
      <c r="P256" s="121"/>
      <c r="Q256" s="122">
        <f>C256*G256+E256*K256+O256</f>
        <v>0.46519994461909192</v>
      </c>
      <c r="R256" s="122"/>
      <c r="S256" s="122">
        <f t="shared" ref="S256" si="2271">1/(1+EXP(-Q256))</f>
        <v>0.61424702026028288</v>
      </c>
      <c r="T256" s="122"/>
      <c r="U256" s="122">
        <f t="shared" ref="U256" si="2272">S256</f>
        <v>0.61424702026028288</v>
      </c>
      <c r="V256" s="122"/>
      <c r="W256" s="121">
        <f>W253</f>
        <v>0.4047551247788434</v>
      </c>
      <c r="X256" s="121"/>
      <c r="Y256" s="122">
        <f t="shared" ref="Y256" si="2273">C256*I256+E256*M256+W256</f>
        <v>0.44543956383857897</v>
      </c>
      <c r="Z256" s="122"/>
      <c r="AA256" s="122">
        <f t="shared" ref="AA256" si="2274">1/(1+EXP(-Y256))</f>
        <v>0.60955440390561544</v>
      </c>
      <c r="AB256" s="122"/>
      <c r="AC256" s="122">
        <f t="shared" ref="AC256" si="2275">AA256</f>
        <v>0.60955440390561544</v>
      </c>
      <c r="AD256" s="122"/>
      <c r="AE256" s="121">
        <f>AE253</f>
        <v>-0.53711230482861272</v>
      </c>
      <c r="AF256" s="121"/>
      <c r="AG256" s="121">
        <f>AG253</f>
        <v>0.71842474725714478</v>
      </c>
      <c r="AH256" s="121"/>
      <c r="AI256" s="121">
        <f>AI253</f>
        <v>-0.43471790670579208</v>
      </c>
      <c r="AJ256" s="121"/>
      <c r="AK256" s="121">
        <f>AK253</f>
        <v>0.81756657931748955</v>
      </c>
      <c r="AL256" s="121"/>
      <c r="AM256" s="121">
        <f>AM253</f>
        <v>-0.97365614122081201</v>
      </c>
      <c r="AN256" s="121"/>
      <c r="AO256" s="122">
        <f t="shared" ref="AO256" si="2276">U256*AE256+AC256*AI256+AM256</f>
        <v>-1.5685599884960661</v>
      </c>
      <c r="AP256" s="122"/>
      <c r="AQ256" s="122">
        <f t="shared" ref="AQ256" si="2277">1/(1+EXP(-AO256))</f>
        <v>0.17242177366599368</v>
      </c>
      <c r="AR256" s="122"/>
      <c r="AS256" s="121">
        <f>AS253</f>
        <v>1.0494669936261678</v>
      </c>
      <c r="AT256" s="121"/>
      <c r="AU256" s="122">
        <f>U256*AG256+AC256*AK256+AS256</f>
        <v>1.9891085628191412</v>
      </c>
      <c r="AV256" s="122"/>
      <c r="AW256" s="122">
        <f t="shared" ref="AW256" si="2278">1/(1+EXP(-AU256))</f>
        <v>0.87964879587241041</v>
      </c>
      <c r="AX256" s="122"/>
      <c r="AY256" s="122">
        <f t="shared" ref="AY256" si="2279">AQ256</f>
        <v>0.17242177366599368</v>
      </c>
      <c r="AZ256" s="122"/>
      <c r="BA256" s="122">
        <f t="shared" ref="BA256" si="2280">AW256</f>
        <v>0.87964879587241041</v>
      </c>
      <c r="BB256" s="122"/>
      <c r="BC256" s="120">
        <f>BC253</f>
        <v>0.01</v>
      </c>
      <c r="BD256" s="120"/>
      <c r="BE256" s="120">
        <f>BE253</f>
        <v>0.99</v>
      </c>
      <c r="BF256" s="120"/>
      <c r="BG256" s="136">
        <f>(1/2)*(AY256-BC256)^2</f>
        <v>1.3190416280403638E-2</v>
      </c>
      <c r="BH256" s="137"/>
      <c r="BI256" s="136">
        <f t="shared" ref="BI256" si="2281">(1/2)*(BA256-BE256)^2</f>
        <v>6.0886941262044726E-3</v>
      </c>
      <c r="BJ256" s="137"/>
      <c r="BK256" s="136">
        <f t="shared" ref="BK256" si="2282">BG256+BI256</f>
        <v>1.927911040660811E-2</v>
      </c>
      <c r="BL256" s="137"/>
      <c r="BN256" s="131">
        <f t="shared" ref="BN256" si="2283" xml:space="preserve"> ( ((AY256 - BC256)*(AY256)*(1-AY256)*AE256) + ((BA256 - BE256)*(BA256)*(1-BA256)*AG256) ) * ( ((U256)*(1-U256)) ) * ( C256 )</f>
        <v>-2.4691518270018273E-4</v>
      </c>
      <c r="BO256" s="131"/>
      <c r="BP256" s="131">
        <f t="shared" ref="BP256" si="2284" xml:space="preserve"> ( ((AY256 - BC256)*(AY256)*(1-AY256)*AI256) + ((BA256 - BE256)*(BA256)*(1-BA256)*AK256) ) * ( ((AC256)*(1-AC256)) ) * ( C256 )</f>
        <v>-2.335523591628499E-4</v>
      </c>
      <c r="BQ256" s="131"/>
      <c r="BR256" s="131">
        <f t="shared" ref="BR256" si="2285" xml:space="preserve"> ( ((AY256 - BC256)*(AY256)*(1-AY256)*AE256) + ((BA256 - BE256)*(BA256)*(1-BA256)*AG256) ) * ( ((U256)*(1-U256)) ) * ( E256 )</f>
        <v>-4.9383036540036546E-4</v>
      </c>
      <c r="BS256" s="131"/>
      <c r="BT256" s="131">
        <f t="shared" ref="BT256" si="2286" xml:space="preserve"> ( ((AY256 - BC256)*(AY256)*(1-AY256)*AI256) + ((BA256 - BE256)*(BA256)*(1-BA256)*AK256) ) * ( ((AC256)*(1-AC256)) ) * ( E256 )</f>
        <v>-4.6710471832569979E-4</v>
      </c>
      <c r="BU256" s="131"/>
      <c r="BV256" s="131">
        <f t="shared" ref="BV256" si="2287" xml:space="preserve"> ( ((AY256 - BC256)*(AY256)*(1-AY256)*AE256) + ((BA256 - BE256)*(BA256)*(1-BA256)*AG256) ) * ( ((S256)*(1-S256)) )</f>
        <v>-4.938303654003654E-3</v>
      </c>
      <c r="BW256" s="131"/>
      <c r="BX256" s="131">
        <f t="shared" ref="BX256" si="2288" xml:space="preserve"> ( ((AY256 - BC256)*(AY256)*(1-AY256)*AI256) + ((BA256 - BE256)*(BA256)*(1-BA256)*AK256) ) * ( ((AC256)*(1-AC256)) )</f>
        <v>-4.6710471832569975E-3</v>
      </c>
      <c r="BY256" s="131"/>
      <c r="BZ256" s="131">
        <f xml:space="preserve"> (AY256 - BC256) * (AY256 * (1 - AY256)) * U256</f>
        <v>1.4236016123007188E-2</v>
      </c>
      <c r="CA256" s="131"/>
      <c r="CB256" s="131">
        <f t="shared" ref="CB256" si="2289" xml:space="preserve"> (BA256 - BE256) * (BA256 * (1 - BA256)) * U256</f>
        <v>-7.175957983280354E-3</v>
      </c>
      <c r="CC256" s="131"/>
      <c r="CD256" s="131">
        <f t="shared" ref="CD256" si="2290" xml:space="preserve"> (AY256 - BC256) * (AY256 * (1 - AY256)) * AC256</f>
        <v>1.4127258310790492E-2</v>
      </c>
      <c r="CE256" s="131"/>
      <c r="CF256" s="131">
        <f t="shared" ref="CF256" si="2291" xml:space="preserve"> (BA256 - BE256) * (BA256 * (1 - BA256)) * AC256</f>
        <v>-7.1211363615515605E-3</v>
      </c>
      <c r="CG256" s="131"/>
      <c r="CH256" s="131">
        <f xml:space="preserve"> (AY256 - BC256) * (AY256 * (1 - AY256))</f>
        <v>2.3176369853572552E-2</v>
      </c>
      <c r="CI256" s="131"/>
      <c r="CJ256" s="131">
        <f xml:space="preserve"> (BA256 - BE256) * (BA256 * (1 - BA256))</f>
        <v>-1.1682527951441412E-2</v>
      </c>
      <c r="CK256" s="131"/>
      <c r="CL256" s="15"/>
      <c r="CM256" s="47"/>
      <c r="CN256" s="47"/>
      <c r="CO256" s="47"/>
      <c r="CP256" s="15"/>
      <c r="CQ256" s="15"/>
      <c r="CR256" s="15"/>
      <c r="CS256" s="15"/>
      <c r="CT256" s="15"/>
      <c r="CU256" s="15"/>
      <c r="CV256" s="15"/>
      <c r="CW256" s="15"/>
      <c r="CX256" s="15"/>
      <c r="CY256" s="15"/>
      <c r="CZ256" s="15"/>
      <c r="DA256" s="15"/>
      <c r="DB256" s="15"/>
      <c r="DC256" s="15"/>
      <c r="DD256" s="15"/>
      <c r="DE256" s="15"/>
      <c r="DF256" s="15"/>
      <c r="DG256" s="15"/>
      <c r="DH256" s="15"/>
      <c r="DI256" s="15"/>
      <c r="DJ256" s="15"/>
      <c r="DK256" s="15"/>
      <c r="DL256" s="15"/>
      <c r="DM256" s="15"/>
    </row>
    <row r="257" spans="1:117" s="13" customFormat="1" x14ac:dyDescent="0.35">
      <c r="A257" s="93"/>
      <c r="B257" s="14" t="s">
        <v>215</v>
      </c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  <c r="BA257" s="15"/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N257" s="132" t="str">
        <f>IF(BN256&lt;0.000001,"PROCHE DE 0","PAS PROCHE DE 0")</f>
        <v>PROCHE DE 0</v>
      </c>
      <c r="BO257" s="132"/>
      <c r="BP257" s="132" t="str">
        <f>IF(BP256&lt;0.000001,"PROCHE DE 0","PAS PROCHE DE 0")</f>
        <v>PROCHE DE 0</v>
      </c>
      <c r="BQ257" s="132"/>
      <c r="BR257" s="132" t="str">
        <f>IF(BR256&lt;0.000001,"PROCHE DE 0","PAS PROCHE DE 0")</f>
        <v>PROCHE DE 0</v>
      </c>
      <c r="BS257" s="132"/>
      <c r="BT257" s="132" t="str">
        <f>IF(BT256&lt;0.000001,"PROCHE DE 0","PAS PROCHE DE 0")</f>
        <v>PROCHE DE 0</v>
      </c>
      <c r="BU257" s="132"/>
      <c r="BV257" s="132" t="str">
        <f>IF(BV256&lt;0.000001,"PROCHE DE 0","PAS PROCHE DE 0")</f>
        <v>PROCHE DE 0</v>
      </c>
      <c r="BW257" s="132"/>
      <c r="BX257" s="132" t="str">
        <f>IF(BX256&lt;0.000001,"PROCHE DE 0","PAS PROCHE DE 0")</f>
        <v>PROCHE DE 0</v>
      </c>
      <c r="BY257" s="132"/>
      <c r="BZ257" s="132" t="str">
        <f>IF(BZ256&lt;0.000001,"PROCHE DE 0","PAS PROCHE DE 0")</f>
        <v>PAS PROCHE DE 0</v>
      </c>
      <c r="CA257" s="132"/>
      <c r="CB257" s="132" t="str">
        <f>IF(CB256&lt;0.000001,"PROCHE DE 0","PAS PROCHE DE 0")</f>
        <v>PROCHE DE 0</v>
      </c>
      <c r="CC257" s="132"/>
      <c r="CD257" s="132" t="str">
        <f>IF(CD256&lt;0.000001,"PROCHE DE 0","PAS PROCHE DE 0")</f>
        <v>PAS PROCHE DE 0</v>
      </c>
      <c r="CE257" s="132"/>
      <c r="CF257" s="132" t="str">
        <f>IF(CF256&lt;0.000001,"PROCHE DE 0","PAS PROCHE DE 0")</f>
        <v>PROCHE DE 0</v>
      </c>
      <c r="CG257" s="132"/>
      <c r="CH257" s="132" t="str">
        <f>IF(CH256&lt;0.000001,"PROCHE DE 0","PAS PROCHE DE 0")</f>
        <v>PAS PROCHE DE 0</v>
      </c>
      <c r="CI257" s="132"/>
      <c r="CJ257" s="132" t="str">
        <f>IF(CJ256&lt;0.000001,"PROCHE DE 0","PAS PROCHE DE 0")</f>
        <v>PROCHE DE 0</v>
      </c>
      <c r="CK257" s="132"/>
      <c r="CL257" s="15"/>
      <c r="CM257" s="47"/>
      <c r="CN257" s="47"/>
      <c r="CO257" s="47"/>
      <c r="CP257" s="15"/>
      <c r="CQ257" s="15"/>
      <c r="CR257" s="15"/>
      <c r="CS257" s="15"/>
      <c r="CT257" s="15"/>
      <c r="CU257" s="15"/>
      <c r="CV257" s="15"/>
      <c r="CW257" s="15"/>
      <c r="CX257" s="15"/>
      <c r="CY257" s="15"/>
      <c r="CZ257" s="15"/>
      <c r="DA257" s="15"/>
      <c r="DB257" s="15"/>
      <c r="DC257" s="15"/>
      <c r="DD257" s="15"/>
      <c r="DE257" s="15"/>
      <c r="DF257" s="15"/>
      <c r="DG257" s="15"/>
      <c r="DH257" s="15"/>
      <c r="DI257" s="15"/>
      <c r="DJ257" s="15"/>
      <c r="DK257" s="15"/>
      <c r="DL257" s="15"/>
      <c r="DM257" s="15"/>
    </row>
    <row r="258" spans="1:117" s="13" customFormat="1" ht="15" thickBot="1" x14ac:dyDescent="0.4">
      <c r="A258" s="93"/>
      <c r="B258" s="14" t="s">
        <v>214</v>
      </c>
      <c r="C258" s="120">
        <f>C256</f>
        <v>0.05</v>
      </c>
      <c r="D258" s="120"/>
      <c r="E258" s="120">
        <f>E256</f>
        <v>0.1</v>
      </c>
      <c r="F258" s="120"/>
      <c r="G258" s="121">
        <f>G256</f>
        <v>0.1540839478824243</v>
      </c>
      <c r="H258" s="121"/>
      <c r="I258" s="121">
        <f>I256</f>
        <v>0.20273775623894225</v>
      </c>
      <c r="J258" s="121"/>
      <c r="K258" s="121">
        <f>K256</f>
        <v>0.2581678957648485</v>
      </c>
      <c r="L258" s="121"/>
      <c r="M258" s="121">
        <f>M256</f>
        <v>0.30547551247788446</v>
      </c>
      <c r="N258" s="121"/>
      <c r="O258" s="121">
        <f>O256</f>
        <v>0.43167895764848585</v>
      </c>
      <c r="P258" s="121"/>
      <c r="Q258" s="122">
        <f>C258*G258+E258*K258+O258</f>
        <v>0.46519994461909192</v>
      </c>
      <c r="R258" s="122"/>
      <c r="S258" s="122">
        <f t="shared" ref="S258:S259" si="2292">1/(1+EXP(-Q258))</f>
        <v>0.61424702026028288</v>
      </c>
      <c r="T258" s="122"/>
      <c r="U258" s="122">
        <f t="shared" ref="U258:U259" si="2293">S258</f>
        <v>0.61424702026028288</v>
      </c>
      <c r="V258" s="122"/>
      <c r="W258" s="121">
        <f>W256</f>
        <v>0.4047551247788434</v>
      </c>
      <c r="X258" s="121"/>
      <c r="Y258" s="122">
        <f t="shared" ref="Y258:Y259" si="2294">C258*I258+E258*M258+W258</f>
        <v>0.44543956383857897</v>
      </c>
      <c r="Z258" s="122"/>
      <c r="AA258" s="122">
        <f t="shared" ref="AA258:AA259" si="2295">1/(1+EXP(-Y258))</f>
        <v>0.60955440390561544</v>
      </c>
      <c r="AB258" s="122"/>
      <c r="AC258" s="122">
        <f t="shared" ref="AC258:AC259" si="2296">AA258</f>
        <v>0.60955440390561544</v>
      </c>
      <c r="AD258" s="122"/>
      <c r="AE258" s="121">
        <f>AE256</f>
        <v>-0.53711230482861272</v>
      </c>
      <c r="AF258" s="121"/>
      <c r="AG258" s="121">
        <f>AG256</f>
        <v>0.71842474725714478</v>
      </c>
      <c r="AH258" s="121"/>
      <c r="AI258" s="121">
        <f>AI256</f>
        <v>-0.43471790670579208</v>
      </c>
      <c r="AJ258" s="121"/>
      <c r="AK258" s="121">
        <f>AK256</f>
        <v>0.81756657931748955</v>
      </c>
      <c r="AL258" s="121"/>
      <c r="AM258" s="121">
        <f>AM256</f>
        <v>-0.97365614122081201</v>
      </c>
      <c r="AN258" s="121"/>
      <c r="AO258" s="122">
        <f t="shared" ref="AO258:AO259" si="2297">U258*AE258+AC258*AI258+AM258</f>
        <v>-1.5685599884960661</v>
      </c>
      <c r="AP258" s="122"/>
      <c r="AQ258" s="122">
        <f t="shared" ref="AQ258:AQ259" si="2298">1/(1+EXP(-AO258))</f>
        <v>0.17242177366599368</v>
      </c>
      <c r="AR258" s="122"/>
      <c r="AS258" s="121">
        <f>AS256</f>
        <v>1.0494669936261678</v>
      </c>
      <c r="AT258" s="121"/>
      <c r="AU258" s="122">
        <f>U258*AG258+AC258*AK258+AS258</f>
        <v>1.9891085628191412</v>
      </c>
      <c r="AV258" s="122"/>
      <c r="AW258" s="122">
        <f t="shared" ref="AW258:AW259" si="2299">1/(1+EXP(-AU258))</f>
        <v>0.87964879587241041</v>
      </c>
      <c r="AX258" s="122"/>
      <c r="AY258" s="122">
        <f t="shared" ref="AY258:AY259" si="2300">AQ258</f>
        <v>0.17242177366599368</v>
      </c>
      <c r="AZ258" s="122"/>
      <c r="BA258" s="122">
        <f>AW258</f>
        <v>0.87964879587241041</v>
      </c>
      <c r="BB258" s="122"/>
      <c r="BC258" s="120">
        <f>BC256</f>
        <v>0.01</v>
      </c>
      <c r="BD258" s="120"/>
      <c r="BE258" s="120">
        <f>BE256</f>
        <v>0.99</v>
      </c>
      <c r="BF258" s="120"/>
      <c r="BG258" s="122">
        <f>(1/2)*(AY258-BC258)^2</f>
        <v>1.3190416280403638E-2</v>
      </c>
      <c r="BH258" s="122"/>
      <c r="BI258" s="122">
        <f t="shared" ref="BI258:BI259" si="2301">(1/2)*(BA258-BE258)^2</f>
        <v>6.0886941262044726E-3</v>
      </c>
      <c r="BJ258" s="122"/>
      <c r="BK258" s="122">
        <f t="shared" ref="BK258:BK259" si="2302">BG258+BI258</f>
        <v>1.927911040660811E-2</v>
      </c>
      <c r="BL258" s="122"/>
      <c r="BN258" s="142">
        <f t="shared" ref="BN258" si="2303" xml:space="preserve"> ( ((AY258 - BC258)*(AY258)*(1-AY258)*AE258) + ((BA258 - BE258)*(BA258)*(1-BA258)*AG258) ) * ( ((U258)*(1-U258)) ) * ( C258 )</f>
        <v>-2.4691518270018273E-4</v>
      </c>
      <c r="BO258" s="142"/>
      <c r="BP258" s="142">
        <f t="shared" ref="BP258" si="2304" xml:space="preserve"> ( ((AY258 - BC258)*(AY258)*(1-AY258)*AI258) + ((BA258 - BE258)*(BA258)*(1-BA258)*AK258) ) * ( ((AC258)*(1-AC258)) ) * ( C258 )</f>
        <v>-2.335523591628499E-4</v>
      </c>
      <c r="BQ258" s="142"/>
      <c r="BR258" s="142">
        <f t="shared" ref="BR258" si="2305" xml:space="preserve"> ( ((AY258 - BC258)*(AY258)*(1-AY258)*AE258) + ((BA258 - BE258)*(BA258)*(1-BA258)*AG258) ) * ( ((U258)*(1-U258)) ) * ( E258 )</f>
        <v>-4.9383036540036546E-4</v>
      </c>
      <c r="BS258" s="142"/>
      <c r="BT258" s="142">
        <f t="shared" ref="BT258" si="2306" xml:space="preserve"> ( ((AY258 - BC258)*(AY258)*(1-AY258)*AI258) + ((BA258 - BE258)*(BA258)*(1-BA258)*AK258) ) * ( ((AC258)*(1-AC258)) ) * ( E258 )</f>
        <v>-4.6710471832569979E-4</v>
      </c>
      <c r="BU258" s="142"/>
      <c r="BV258" s="142">
        <f t="shared" ref="BV258" si="2307" xml:space="preserve"> ( ((AY258 - BC258)*(AY258)*(1-AY258)*AE258) + ((BA258 - BE258)*(BA258)*(1-BA258)*AG258) ) * ( ((S258)*(1-S258)) )</f>
        <v>-4.938303654003654E-3</v>
      </c>
      <c r="BW258" s="142"/>
      <c r="BX258" s="142">
        <f t="shared" ref="BX258" si="2308" xml:space="preserve"> ( ((AY258 - BC258)*(AY258)*(1-AY258)*AI258) + ((BA258 - BE258)*(BA258)*(1-BA258)*AK258) ) * ( ((AC258)*(1-AC258)) )</f>
        <v>-4.6710471832569975E-3</v>
      </c>
      <c r="BY258" s="142"/>
      <c r="BZ258" s="142">
        <f xml:space="preserve"> (AY258 - BC258) * (AY258 * (1 - AY258)) * U258</f>
        <v>1.4236016123007188E-2</v>
      </c>
      <c r="CA258" s="142"/>
      <c r="CB258" s="142">
        <f t="shared" ref="CB258" si="2309" xml:space="preserve"> (BA258 - BE258) * (BA258 * (1 - BA258)) * U258</f>
        <v>-7.175957983280354E-3</v>
      </c>
      <c r="CC258" s="142"/>
      <c r="CD258" s="142">
        <f t="shared" ref="CD258" si="2310" xml:space="preserve"> (AY258 - BC258) * (AY258 * (1 - AY258)) * AC258</f>
        <v>1.4127258310790492E-2</v>
      </c>
      <c r="CE258" s="142"/>
      <c r="CF258" s="142">
        <f t="shared" ref="CF258" si="2311" xml:space="preserve"> (BA258 - BE258) * (BA258 * (1 - BA258)) * AC258</f>
        <v>-7.1211363615515605E-3</v>
      </c>
      <c r="CG258" s="142"/>
      <c r="CH258" s="142">
        <f xml:space="preserve"> (AY258 - BC258) * (AY258 * (1 - AY258))</f>
        <v>2.3176369853572552E-2</v>
      </c>
      <c r="CI258" s="142"/>
      <c r="CJ258" s="142">
        <f xml:space="preserve"> (BA258 - BE258) * (BA258 * (1 - BA258))</f>
        <v>-1.1682527951441412E-2</v>
      </c>
      <c r="CK258" s="142"/>
      <c r="CL258" s="15"/>
      <c r="CM258" s="104">
        <f>CM252</f>
        <v>0.5</v>
      </c>
      <c r="CN258" s="104"/>
      <c r="CO258" s="47"/>
      <c r="CP258" s="131">
        <f t="shared" ref="CP258" si="2312">G258-CM258*BN258</f>
        <v>0.1542074054737744</v>
      </c>
      <c r="CQ258" s="131"/>
      <c r="CR258" s="131">
        <f t="shared" ref="CR258" si="2313">I258-CM258*BP258</f>
        <v>0.20285453241852366</v>
      </c>
      <c r="CS258" s="131"/>
      <c r="CT258" s="131">
        <f t="shared" ref="CT258" si="2314">K258-CM258*BR258</f>
        <v>0.2584148109475487</v>
      </c>
      <c r="CU258" s="131"/>
      <c r="CV258" s="131">
        <f t="shared" ref="CV258" si="2315">M258-CM258*BT258</f>
        <v>0.3057090648370473</v>
      </c>
      <c r="CW258" s="131"/>
      <c r="CX258" s="131">
        <f t="shared" ref="CX258" si="2316">O258-CM258*BV258</f>
        <v>0.43414810947548765</v>
      </c>
      <c r="CY258" s="131"/>
      <c r="CZ258" s="131">
        <f t="shared" ref="CZ258" si="2317">W258-CM258*BX258</f>
        <v>0.40709064837047187</v>
      </c>
      <c r="DA258" s="131"/>
      <c r="DB258" s="131">
        <f t="shared" ref="DB258" si="2318">AE258-CM258*BZ258</f>
        <v>-0.54423031289011636</v>
      </c>
      <c r="DC258" s="131"/>
      <c r="DD258" s="131">
        <f t="shared" ref="DD258" si="2319">AG258-CM258*CB258</f>
        <v>0.72201272624878499</v>
      </c>
      <c r="DE258" s="131"/>
      <c r="DF258" s="131">
        <f t="shared" ref="DF258" si="2320">AI258-CM258*CD258</f>
        <v>-0.44178153586118735</v>
      </c>
      <c r="DG258" s="131"/>
      <c r="DH258" s="131">
        <f t="shared" ref="DH258" si="2321">AK258-CM258*CF258</f>
        <v>0.82112714749826532</v>
      </c>
      <c r="DI258" s="131"/>
      <c r="DJ258" s="131">
        <f t="shared" ref="DJ258" si="2322">AM258-CM258*CH258</f>
        <v>-0.98524432614759827</v>
      </c>
      <c r="DK258" s="131"/>
      <c r="DL258" s="131">
        <f t="shared" ref="DL258" si="2323">AS258-CM258*CJ258</f>
        <v>1.0553082576018884</v>
      </c>
      <c r="DM258" s="131"/>
    </row>
    <row r="259" spans="1:117" s="13" customFormat="1" ht="15" thickBot="1" x14ac:dyDescent="0.4">
      <c r="A259" s="93"/>
      <c r="B259" s="14" t="s">
        <v>216</v>
      </c>
      <c r="C259" s="120">
        <f>C258</f>
        <v>0.05</v>
      </c>
      <c r="D259" s="120"/>
      <c r="E259" s="120">
        <f>E258</f>
        <v>0.1</v>
      </c>
      <c r="F259" s="120"/>
      <c r="G259" s="131">
        <f>CP258</f>
        <v>0.1542074054737744</v>
      </c>
      <c r="H259" s="131"/>
      <c r="I259" s="131">
        <f>CR258</f>
        <v>0.20285453241852366</v>
      </c>
      <c r="J259" s="131"/>
      <c r="K259" s="131">
        <f>CT258</f>
        <v>0.2584148109475487</v>
      </c>
      <c r="L259" s="131"/>
      <c r="M259" s="131">
        <f>CV258</f>
        <v>0.3057090648370473</v>
      </c>
      <c r="N259" s="131"/>
      <c r="O259" s="131">
        <f>CX258</f>
        <v>0.43414810947548765</v>
      </c>
      <c r="P259" s="131"/>
      <c r="Q259" s="122">
        <f>C259*G259+E259*K259+O259</f>
        <v>0.46769996084393123</v>
      </c>
      <c r="R259" s="122"/>
      <c r="S259" s="122">
        <f t="shared" si="2292"/>
        <v>0.61483922369738786</v>
      </c>
      <c r="T259" s="122"/>
      <c r="U259" s="122">
        <f t="shared" si="2293"/>
        <v>0.61483922369738786</v>
      </c>
      <c r="V259" s="122"/>
      <c r="W259" s="131">
        <f>CZ258</f>
        <v>0.40709064837047187</v>
      </c>
      <c r="X259" s="131"/>
      <c r="Y259" s="122">
        <f t="shared" si="2294"/>
        <v>0.44780428147510276</v>
      </c>
      <c r="Z259" s="122"/>
      <c r="AA259" s="122">
        <f t="shared" si="2295"/>
        <v>0.61011705555211393</v>
      </c>
      <c r="AB259" s="122"/>
      <c r="AC259" s="122">
        <f t="shared" si="2296"/>
        <v>0.61011705555211393</v>
      </c>
      <c r="AD259" s="122"/>
      <c r="AE259" s="131">
        <f>DB258</f>
        <v>-0.54423031289011636</v>
      </c>
      <c r="AF259" s="131"/>
      <c r="AG259" s="131">
        <f>DD258</f>
        <v>0.72201272624878499</v>
      </c>
      <c r="AH259" s="131"/>
      <c r="AI259" s="131">
        <f>DF258</f>
        <v>-0.44178153586118735</v>
      </c>
      <c r="AJ259" s="131"/>
      <c r="AK259" s="131">
        <f>DH258</f>
        <v>0.82112714749826532</v>
      </c>
      <c r="AL259" s="131"/>
      <c r="AM259" s="131">
        <f>DJ258</f>
        <v>-0.98524432614759827</v>
      </c>
      <c r="AN259" s="131"/>
      <c r="AO259" s="122">
        <f t="shared" si="2297"/>
        <v>-1.5893969190944621</v>
      </c>
      <c r="AP259" s="122"/>
      <c r="AQ259" s="122">
        <f t="shared" si="2298"/>
        <v>0.16946876311002104</v>
      </c>
      <c r="AR259" s="122"/>
      <c r="AS259" s="131">
        <f>DL258</f>
        <v>1.0553082576018884</v>
      </c>
      <c r="AT259" s="131"/>
      <c r="AU259" s="122">
        <f>U259*AG259+AC259*AK259+AS259</f>
        <v>2.000213679173874</v>
      </c>
      <c r="AV259" s="122"/>
      <c r="AW259" s="122">
        <f t="shared" si="2299"/>
        <v>0.8808195110950412</v>
      </c>
      <c r="AX259" s="122"/>
      <c r="AY259" s="122">
        <f t="shared" si="2300"/>
        <v>0.16946876311002104</v>
      </c>
      <c r="AZ259" s="122"/>
      <c r="BA259" s="122">
        <f>AW259</f>
        <v>0.8808195110950412</v>
      </c>
      <c r="BB259" s="122"/>
      <c r="BC259" s="120">
        <f>BC258</f>
        <v>0.01</v>
      </c>
      <c r="BD259" s="120"/>
      <c r="BE259" s="120">
        <f>BE258</f>
        <v>0.99</v>
      </c>
      <c r="BF259" s="120"/>
      <c r="BG259" s="136">
        <f>(1/2)*(AY259-BC259)^2</f>
        <v>1.2715143203920002E-2</v>
      </c>
      <c r="BH259" s="137"/>
      <c r="BI259" s="136">
        <f t="shared" si="2301"/>
        <v>5.9601895787629155E-3</v>
      </c>
      <c r="BJ259" s="137"/>
      <c r="BK259" s="136">
        <f t="shared" si="2302"/>
        <v>1.8675332782682918E-2</v>
      </c>
      <c r="BL259" s="137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5"/>
      <c r="CC259" s="15"/>
      <c r="CD259" s="15"/>
      <c r="CE259" s="15"/>
      <c r="CF259" s="15"/>
      <c r="CG259" s="15"/>
      <c r="CH259" s="15"/>
      <c r="CI259" s="15"/>
      <c r="CJ259" s="15"/>
      <c r="CK259" s="15"/>
      <c r="CL259" s="15"/>
      <c r="CM259" s="47"/>
      <c r="CN259" s="47"/>
      <c r="CO259" s="47"/>
      <c r="CP259" s="15"/>
      <c r="CQ259" s="15"/>
      <c r="CR259" s="15"/>
      <c r="CS259" s="15"/>
      <c r="CT259" s="15"/>
      <c r="CU259" s="15"/>
      <c r="CV259" s="15"/>
      <c r="CW259" s="15"/>
      <c r="CX259" s="15"/>
      <c r="CY259" s="15"/>
      <c r="CZ259" s="15"/>
      <c r="DA259" s="15"/>
      <c r="DB259" s="15"/>
      <c r="DC259" s="15"/>
      <c r="DD259" s="15"/>
      <c r="DE259" s="15"/>
      <c r="DF259" s="15"/>
      <c r="DG259" s="15"/>
      <c r="DH259" s="15"/>
      <c r="DI259" s="15"/>
      <c r="DJ259" s="15"/>
      <c r="DK259" s="15"/>
      <c r="DL259" s="15"/>
      <c r="DM259" s="15"/>
    </row>
    <row r="260" spans="1:117" s="13" customFormat="1" x14ac:dyDescent="0.35">
      <c r="A260" s="93"/>
      <c r="B260" s="14" t="s">
        <v>217</v>
      </c>
      <c r="BG260" s="143" t="str">
        <f>IF(BG259&lt;BG256,"OUI, ça a baissé","NON, ça n'a pas baissé")</f>
        <v>OUI, ça a baissé</v>
      </c>
      <c r="BH260" s="143"/>
      <c r="BI260" s="143" t="str">
        <f>IF(BI259&lt;BI256,"OUI, ça a baissé","NON, ça n'a pas baissé")</f>
        <v>OUI, ça a baissé</v>
      </c>
      <c r="BJ260" s="143"/>
      <c r="BK260" s="143" t="str">
        <f>IF(BK259&lt;BK256,"OUI, ça a baissé","NON, ça n'a pas baissé")</f>
        <v>OUI, ça a baissé</v>
      </c>
      <c r="BL260" s="143"/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5"/>
      <c r="CC260" s="15"/>
      <c r="CD260" s="15"/>
      <c r="CE260" s="15"/>
      <c r="CF260" s="15"/>
      <c r="CG260" s="15"/>
      <c r="CH260" s="15"/>
      <c r="CI260" s="15"/>
      <c r="CJ260" s="15"/>
      <c r="CK260" s="15"/>
      <c r="CL260" s="15"/>
      <c r="CM260" s="47"/>
      <c r="CN260" s="47"/>
      <c r="CO260" s="47"/>
      <c r="CP260" s="15"/>
      <c r="CQ260" s="15"/>
      <c r="CR260" s="15"/>
      <c r="CS260" s="15"/>
      <c r="CT260" s="15"/>
      <c r="CU260" s="15"/>
      <c r="CV260" s="15"/>
      <c r="CW260" s="15"/>
      <c r="CX260" s="15"/>
      <c r="CY260" s="15"/>
      <c r="CZ260" s="15"/>
      <c r="DA260" s="15"/>
      <c r="DB260" s="15"/>
      <c r="DC260" s="15"/>
      <c r="DD260" s="15"/>
      <c r="DE260" s="15"/>
      <c r="DF260" s="15"/>
      <c r="DG260" s="15"/>
      <c r="DH260" s="15"/>
      <c r="DI260" s="15"/>
      <c r="DJ260" s="15"/>
      <c r="DK260" s="15"/>
      <c r="DL260" s="15"/>
      <c r="DM260" s="15"/>
    </row>
    <row r="261" spans="1:117" s="13" customFormat="1" ht="15" thickBot="1" x14ac:dyDescent="0.4"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5"/>
      <c r="BA261" s="15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5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5"/>
      <c r="CC261" s="15"/>
      <c r="CD261" s="15"/>
      <c r="CE261" s="15"/>
      <c r="CF261" s="15"/>
      <c r="CG261" s="15"/>
      <c r="CH261" s="15"/>
      <c r="CI261" s="15"/>
      <c r="CJ261" s="15"/>
      <c r="CK261" s="15"/>
      <c r="CL261" s="15"/>
      <c r="CM261" s="47"/>
      <c r="CN261" s="47"/>
      <c r="CO261" s="47"/>
      <c r="CP261" s="15"/>
      <c r="CQ261" s="15"/>
      <c r="CR261" s="15"/>
      <c r="CS261" s="15"/>
      <c r="CT261" s="15"/>
      <c r="CU261" s="15"/>
      <c r="CV261" s="15"/>
      <c r="CW261" s="15"/>
      <c r="CX261" s="15"/>
      <c r="CY261" s="15"/>
      <c r="CZ261" s="15"/>
      <c r="DA261" s="15"/>
      <c r="DB261" s="15"/>
      <c r="DC261" s="15"/>
      <c r="DD261" s="15"/>
      <c r="DE261" s="15"/>
      <c r="DF261" s="15"/>
      <c r="DG261" s="15"/>
      <c r="DH261" s="15"/>
      <c r="DI261" s="15"/>
      <c r="DJ261" s="15"/>
      <c r="DK261" s="15"/>
      <c r="DL261" s="15"/>
      <c r="DM261" s="15"/>
    </row>
    <row r="262" spans="1:117" s="13" customFormat="1" ht="15" thickBot="1" x14ac:dyDescent="0.4">
      <c r="A262" s="93" t="s">
        <v>132</v>
      </c>
      <c r="B262" s="14" t="s">
        <v>213</v>
      </c>
      <c r="C262" s="120">
        <f>C259</f>
        <v>0.05</v>
      </c>
      <c r="D262" s="120"/>
      <c r="E262" s="120">
        <f>E259</f>
        <v>0.1</v>
      </c>
      <c r="F262" s="120"/>
      <c r="G262" s="121">
        <f>G259</f>
        <v>0.1542074054737744</v>
      </c>
      <c r="H262" s="121"/>
      <c r="I262" s="121">
        <f>I259</f>
        <v>0.20285453241852366</v>
      </c>
      <c r="J262" s="121"/>
      <c r="K262" s="121">
        <f>K259</f>
        <v>0.2584148109475487</v>
      </c>
      <c r="L262" s="121"/>
      <c r="M262" s="121">
        <f>M259</f>
        <v>0.3057090648370473</v>
      </c>
      <c r="N262" s="121"/>
      <c r="O262" s="121">
        <f>O259</f>
        <v>0.43414810947548765</v>
      </c>
      <c r="P262" s="121"/>
      <c r="Q262" s="122">
        <f>C262*G262+E262*K262+O262</f>
        <v>0.46769996084393123</v>
      </c>
      <c r="R262" s="122"/>
      <c r="S262" s="122">
        <f t="shared" ref="S262" si="2324">1/(1+EXP(-Q262))</f>
        <v>0.61483922369738786</v>
      </c>
      <c r="T262" s="122"/>
      <c r="U262" s="122">
        <f t="shared" ref="U262" si="2325">S262</f>
        <v>0.61483922369738786</v>
      </c>
      <c r="V262" s="122"/>
      <c r="W262" s="121">
        <f>W259</f>
        <v>0.40709064837047187</v>
      </c>
      <c r="X262" s="121"/>
      <c r="Y262" s="122">
        <f t="shared" ref="Y262" si="2326">C262*I262+E262*M262+W262</f>
        <v>0.44780428147510276</v>
      </c>
      <c r="Z262" s="122"/>
      <c r="AA262" s="122">
        <f t="shared" ref="AA262" si="2327">1/(1+EXP(-Y262))</f>
        <v>0.61011705555211393</v>
      </c>
      <c r="AB262" s="122"/>
      <c r="AC262" s="122">
        <f t="shared" ref="AC262" si="2328">AA262</f>
        <v>0.61011705555211393</v>
      </c>
      <c r="AD262" s="122"/>
      <c r="AE262" s="121">
        <f>AE259</f>
        <v>-0.54423031289011636</v>
      </c>
      <c r="AF262" s="121"/>
      <c r="AG262" s="121">
        <f>AG259</f>
        <v>0.72201272624878499</v>
      </c>
      <c r="AH262" s="121"/>
      <c r="AI262" s="121">
        <f>AI259</f>
        <v>-0.44178153586118735</v>
      </c>
      <c r="AJ262" s="121"/>
      <c r="AK262" s="121">
        <f>AK259</f>
        <v>0.82112714749826532</v>
      </c>
      <c r="AL262" s="121"/>
      <c r="AM262" s="121">
        <f>AM259</f>
        <v>-0.98524432614759827</v>
      </c>
      <c r="AN262" s="121"/>
      <c r="AO262" s="122">
        <f t="shared" ref="AO262" si="2329">U262*AE262+AC262*AI262+AM262</f>
        <v>-1.5893969190944621</v>
      </c>
      <c r="AP262" s="122"/>
      <c r="AQ262" s="122">
        <f t="shared" ref="AQ262" si="2330">1/(1+EXP(-AO262))</f>
        <v>0.16946876311002104</v>
      </c>
      <c r="AR262" s="122"/>
      <c r="AS262" s="121">
        <f>AS259</f>
        <v>1.0553082576018884</v>
      </c>
      <c r="AT262" s="121"/>
      <c r="AU262" s="122">
        <f>U262*AG262+AC262*AK262+AS262</f>
        <v>2.000213679173874</v>
      </c>
      <c r="AV262" s="122"/>
      <c r="AW262" s="122">
        <f t="shared" ref="AW262" si="2331">1/(1+EXP(-AU262))</f>
        <v>0.8808195110950412</v>
      </c>
      <c r="AX262" s="122"/>
      <c r="AY262" s="122">
        <f t="shared" ref="AY262" si="2332">AQ262</f>
        <v>0.16946876311002104</v>
      </c>
      <c r="AZ262" s="122"/>
      <c r="BA262" s="122">
        <f t="shared" ref="BA262" si="2333">AW262</f>
        <v>0.8808195110950412</v>
      </c>
      <c r="BB262" s="122"/>
      <c r="BC262" s="120">
        <f>BC259</f>
        <v>0.01</v>
      </c>
      <c r="BD262" s="120"/>
      <c r="BE262" s="120">
        <f>BE259</f>
        <v>0.99</v>
      </c>
      <c r="BF262" s="120"/>
      <c r="BG262" s="136">
        <f>(1/2)*(AY262-BC262)^2</f>
        <v>1.2715143203920002E-2</v>
      </c>
      <c r="BH262" s="137"/>
      <c r="BI262" s="136">
        <f t="shared" ref="BI262" si="2334">(1/2)*(BA262-BE262)^2</f>
        <v>5.9601895787629155E-3</v>
      </c>
      <c r="BJ262" s="137"/>
      <c r="BK262" s="136">
        <f t="shared" ref="BK262" si="2335">BG262+BI262</f>
        <v>1.8675332782682918E-2</v>
      </c>
      <c r="BL262" s="137"/>
      <c r="BN262" s="131">
        <f t="shared" ref="BN262" si="2336" xml:space="preserve"> ( ((AY262 - BC262)*(AY262)*(1-AY262)*AE262) + ((BA262 - BE262)*(BA262)*(1-BA262)*AG262) ) * ( ((U262)*(1-U262)) ) * ( C262 )</f>
        <v>-2.4262049938690019E-4</v>
      </c>
      <c r="BO262" s="131"/>
      <c r="BP262" s="131">
        <f t="shared" ref="BP262" si="2337" xml:space="preserve"> ( ((AY262 - BC262)*(AY262)*(1-AY262)*AI262) + ((BA262 - BE262)*(BA262)*(1-BA262)*AK262) ) * ( ((AC262)*(1-AC262)) ) * ( C262 )</f>
        <v>-2.2987070607056182E-4</v>
      </c>
      <c r="BQ262" s="131"/>
      <c r="BR262" s="131">
        <f t="shared" ref="BR262" si="2338" xml:space="preserve"> ( ((AY262 - BC262)*(AY262)*(1-AY262)*AE262) + ((BA262 - BE262)*(BA262)*(1-BA262)*AG262) ) * ( ((U262)*(1-U262)) ) * ( E262 )</f>
        <v>-4.8524099877380038E-4</v>
      </c>
      <c r="BS262" s="131"/>
      <c r="BT262" s="131">
        <f t="shared" ref="BT262" si="2339" xml:space="preserve"> ( ((AY262 - BC262)*(AY262)*(1-AY262)*AI262) + ((BA262 - BE262)*(BA262)*(1-BA262)*AK262) ) * ( ((AC262)*(1-AC262)) ) * ( E262 )</f>
        <v>-4.5974141214112364E-4</v>
      </c>
      <c r="BU262" s="131"/>
      <c r="BV262" s="131">
        <f t="shared" ref="BV262" si="2340" xml:space="preserve"> ( ((AY262 - BC262)*(AY262)*(1-AY262)*AE262) + ((BA262 - BE262)*(BA262)*(1-BA262)*AG262) ) * ( ((S262)*(1-S262)) )</f>
        <v>-4.8524099877380036E-3</v>
      </c>
      <c r="BW262" s="131"/>
      <c r="BX262" s="131">
        <f t="shared" ref="BX262" si="2341" xml:space="preserve"> ( ((AY262 - BC262)*(AY262)*(1-AY262)*AI262) + ((BA262 - BE262)*(BA262)*(1-BA262)*AK262) ) * ( ((AC262)*(1-AC262)) )</f>
        <v>-4.5974141214112363E-3</v>
      </c>
      <c r="BY262" s="131"/>
      <c r="BZ262" s="131">
        <f xml:space="preserve"> (AY262 - BC262) * (AY262 * (1 - AY262)) * U262</f>
        <v>1.3800118708223881E-2</v>
      </c>
      <c r="CA262" s="131"/>
      <c r="CB262" s="131">
        <f t="shared" ref="CB262" si="2342" xml:space="preserve"> (BA262 - BE262) * (BA262 * (1 - BA262)) * U262</f>
        <v>-7.0469094187647005E-3</v>
      </c>
      <c r="CC262" s="131"/>
      <c r="CD262" s="131">
        <f t="shared" ref="CD262" si="2343" xml:space="preserve"> (AY262 - BC262) * (AY262 * (1 - AY262)) * AC262</f>
        <v>1.3694129242273596E-2</v>
      </c>
      <c r="CE262" s="131"/>
      <c r="CF262" s="131">
        <f t="shared" ref="CF262" si="2344" xml:space="preserve"> (BA262 - BE262) * (BA262 * (1 - BA262)) * AC262</f>
        <v>-6.9927868288300358E-3</v>
      </c>
      <c r="CG262" s="131"/>
      <c r="CH262" s="131">
        <f xml:space="preserve"> (AY262 - BC262) * (AY262 * (1 - AY262))</f>
        <v>2.244508511548059E-2</v>
      </c>
      <c r="CI262" s="131"/>
      <c r="CJ262" s="131">
        <f xml:space="preserve"> (BA262 - BE262) * (BA262 * (1 - BA262))</f>
        <v>-1.1461385590183256E-2</v>
      </c>
      <c r="CK262" s="131"/>
      <c r="CL262" s="15"/>
      <c r="CM262" s="47"/>
      <c r="CN262" s="47"/>
      <c r="CO262" s="47"/>
      <c r="CP262" s="15"/>
      <c r="CQ262" s="15"/>
      <c r="CR262" s="15"/>
      <c r="CS262" s="15"/>
      <c r="CT262" s="15"/>
      <c r="CU262" s="15"/>
      <c r="CV262" s="15"/>
      <c r="CW262" s="15"/>
      <c r="CX262" s="15"/>
      <c r="CY262" s="15"/>
      <c r="CZ262" s="15"/>
      <c r="DA262" s="15"/>
      <c r="DB262" s="15"/>
      <c r="DC262" s="15"/>
      <c r="DD262" s="15"/>
      <c r="DE262" s="15"/>
      <c r="DF262" s="15"/>
      <c r="DG262" s="15"/>
      <c r="DH262" s="15"/>
      <c r="DI262" s="15"/>
      <c r="DJ262" s="15"/>
      <c r="DK262" s="15"/>
      <c r="DL262" s="15"/>
      <c r="DM262" s="15"/>
    </row>
    <row r="263" spans="1:117" s="13" customFormat="1" x14ac:dyDescent="0.35">
      <c r="A263" s="93"/>
      <c r="B263" s="14" t="s">
        <v>215</v>
      </c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  <c r="AZ263" s="15"/>
      <c r="BA263" s="15"/>
      <c r="BB263" s="15"/>
      <c r="BC263" s="15"/>
      <c r="BD263" s="15"/>
      <c r="BE263" s="15"/>
      <c r="BF263" s="15"/>
      <c r="BG263" s="15"/>
      <c r="BH263" s="15"/>
      <c r="BI263" s="15"/>
      <c r="BJ263" s="15"/>
      <c r="BK263" s="15"/>
      <c r="BL263" s="15"/>
      <c r="BN263" s="132" t="str">
        <f>IF(BN262&lt;0.000001,"PROCHE DE 0","PAS PROCHE DE 0")</f>
        <v>PROCHE DE 0</v>
      </c>
      <c r="BO263" s="132"/>
      <c r="BP263" s="132" t="str">
        <f>IF(BP262&lt;0.000001,"PROCHE DE 0","PAS PROCHE DE 0")</f>
        <v>PROCHE DE 0</v>
      </c>
      <c r="BQ263" s="132"/>
      <c r="BR263" s="132" t="str">
        <f>IF(BR262&lt;0.000001,"PROCHE DE 0","PAS PROCHE DE 0")</f>
        <v>PROCHE DE 0</v>
      </c>
      <c r="BS263" s="132"/>
      <c r="BT263" s="132" t="str">
        <f>IF(BT262&lt;0.000001,"PROCHE DE 0","PAS PROCHE DE 0")</f>
        <v>PROCHE DE 0</v>
      </c>
      <c r="BU263" s="132"/>
      <c r="BV263" s="132" t="str">
        <f>IF(BV262&lt;0.000001,"PROCHE DE 0","PAS PROCHE DE 0")</f>
        <v>PROCHE DE 0</v>
      </c>
      <c r="BW263" s="132"/>
      <c r="BX263" s="132" t="str">
        <f>IF(BX262&lt;0.000001,"PROCHE DE 0","PAS PROCHE DE 0")</f>
        <v>PROCHE DE 0</v>
      </c>
      <c r="BY263" s="132"/>
      <c r="BZ263" s="132" t="str">
        <f>IF(BZ262&lt;0.000001,"PROCHE DE 0","PAS PROCHE DE 0")</f>
        <v>PAS PROCHE DE 0</v>
      </c>
      <c r="CA263" s="132"/>
      <c r="CB263" s="132" t="str">
        <f>IF(CB262&lt;0.000001,"PROCHE DE 0","PAS PROCHE DE 0")</f>
        <v>PROCHE DE 0</v>
      </c>
      <c r="CC263" s="132"/>
      <c r="CD263" s="132" t="str">
        <f>IF(CD262&lt;0.000001,"PROCHE DE 0","PAS PROCHE DE 0")</f>
        <v>PAS PROCHE DE 0</v>
      </c>
      <c r="CE263" s="132"/>
      <c r="CF263" s="132" t="str">
        <f>IF(CF262&lt;0.000001,"PROCHE DE 0","PAS PROCHE DE 0")</f>
        <v>PROCHE DE 0</v>
      </c>
      <c r="CG263" s="132"/>
      <c r="CH263" s="132" t="str">
        <f>IF(CH262&lt;0.000001,"PROCHE DE 0","PAS PROCHE DE 0")</f>
        <v>PAS PROCHE DE 0</v>
      </c>
      <c r="CI263" s="132"/>
      <c r="CJ263" s="132" t="str">
        <f>IF(CJ262&lt;0.000001,"PROCHE DE 0","PAS PROCHE DE 0")</f>
        <v>PROCHE DE 0</v>
      </c>
      <c r="CK263" s="132"/>
      <c r="CL263" s="15"/>
      <c r="CM263" s="47"/>
      <c r="CN263" s="47"/>
      <c r="CO263" s="47"/>
      <c r="CP263" s="15"/>
      <c r="CQ263" s="15"/>
      <c r="CR263" s="15"/>
      <c r="CS263" s="15"/>
      <c r="CT263" s="15"/>
      <c r="CU263" s="15"/>
      <c r="CV263" s="15"/>
      <c r="CW263" s="15"/>
      <c r="CX263" s="15"/>
      <c r="CY263" s="15"/>
      <c r="CZ263" s="15"/>
      <c r="DA263" s="15"/>
      <c r="DB263" s="15"/>
      <c r="DC263" s="15"/>
      <c r="DD263" s="15"/>
      <c r="DE263" s="15"/>
      <c r="DF263" s="15"/>
      <c r="DG263" s="15"/>
      <c r="DH263" s="15"/>
      <c r="DI263" s="15"/>
      <c r="DJ263" s="15"/>
      <c r="DK263" s="15"/>
      <c r="DL263" s="15"/>
      <c r="DM263" s="15"/>
    </row>
    <row r="264" spans="1:117" s="13" customFormat="1" ht="15" thickBot="1" x14ac:dyDescent="0.4">
      <c r="A264" s="93"/>
      <c r="B264" s="14" t="s">
        <v>214</v>
      </c>
      <c r="C264" s="120">
        <f>C262</f>
        <v>0.05</v>
      </c>
      <c r="D264" s="120"/>
      <c r="E264" s="120">
        <f>E262</f>
        <v>0.1</v>
      </c>
      <c r="F264" s="120"/>
      <c r="G264" s="121">
        <f>G262</f>
        <v>0.1542074054737744</v>
      </c>
      <c r="H264" s="121"/>
      <c r="I264" s="121">
        <f>I262</f>
        <v>0.20285453241852366</v>
      </c>
      <c r="J264" s="121"/>
      <c r="K264" s="121">
        <f>K262</f>
        <v>0.2584148109475487</v>
      </c>
      <c r="L264" s="121"/>
      <c r="M264" s="121">
        <f>M262</f>
        <v>0.3057090648370473</v>
      </c>
      <c r="N264" s="121"/>
      <c r="O264" s="121">
        <f>O262</f>
        <v>0.43414810947548765</v>
      </c>
      <c r="P264" s="121"/>
      <c r="Q264" s="122">
        <f>C264*G264+E264*K264+O264</f>
        <v>0.46769996084393123</v>
      </c>
      <c r="R264" s="122"/>
      <c r="S264" s="122">
        <f t="shared" ref="S264:S265" si="2345">1/(1+EXP(-Q264))</f>
        <v>0.61483922369738786</v>
      </c>
      <c r="T264" s="122"/>
      <c r="U264" s="122">
        <f t="shared" ref="U264:U265" si="2346">S264</f>
        <v>0.61483922369738786</v>
      </c>
      <c r="V264" s="122"/>
      <c r="W264" s="121">
        <f>W262</f>
        <v>0.40709064837047187</v>
      </c>
      <c r="X264" s="121"/>
      <c r="Y264" s="122">
        <f t="shared" ref="Y264:Y265" si="2347">C264*I264+E264*M264+W264</f>
        <v>0.44780428147510276</v>
      </c>
      <c r="Z264" s="122"/>
      <c r="AA264" s="122">
        <f t="shared" ref="AA264:AA265" si="2348">1/(1+EXP(-Y264))</f>
        <v>0.61011705555211393</v>
      </c>
      <c r="AB264" s="122"/>
      <c r="AC264" s="122">
        <f t="shared" ref="AC264:AC265" si="2349">AA264</f>
        <v>0.61011705555211393</v>
      </c>
      <c r="AD264" s="122"/>
      <c r="AE264" s="121">
        <f>AE262</f>
        <v>-0.54423031289011636</v>
      </c>
      <c r="AF264" s="121"/>
      <c r="AG264" s="121">
        <f>AG262</f>
        <v>0.72201272624878499</v>
      </c>
      <c r="AH264" s="121"/>
      <c r="AI264" s="121">
        <f>AI262</f>
        <v>-0.44178153586118735</v>
      </c>
      <c r="AJ264" s="121"/>
      <c r="AK264" s="121">
        <f>AK262</f>
        <v>0.82112714749826532</v>
      </c>
      <c r="AL264" s="121"/>
      <c r="AM264" s="121">
        <f>AM262</f>
        <v>-0.98524432614759827</v>
      </c>
      <c r="AN264" s="121"/>
      <c r="AO264" s="122">
        <f t="shared" ref="AO264:AO265" si="2350">U264*AE264+AC264*AI264+AM264</f>
        <v>-1.5893969190944621</v>
      </c>
      <c r="AP264" s="122"/>
      <c r="AQ264" s="122">
        <f t="shared" ref="AQ264:AQ265" si="2351">1/(1+EXP(-AO264))</f>
        <v>0.16946876311002104</v>
      </c>
      <c r="AR264" s="122"/>
      <c r="AS264" s="121">
        <f>AS262</f>
        <v>1.0553082576018884</v>
      </c>
      <c r="AT264" s="121"/>
      <c r="AU264" s="122">
        <f>U264*AG264+AC264*AK264+AS264</f>
        <v>2.000213679173874</v>
      </c>
      <c r="AV264" s="122"/>
      <c r="AW264" s="122">
        <f t="shared" ref="AW264:AW265" si="2352">1/(1+EXP(-AU264))</f>
        <v>0.8808195110950412</v>
      </c>
      <c r="AX264" s="122"/>
      <c r="AY264" s="122">
        <f t="shared" ref="AY264:AY265" si="2353">AQ264</f>
        <v>0.16946876311002104</v>
      </c>
      <c r="AZ264" s="122"/>
      <c r="BA264" s="122">
        <f>AW264</f>
        <v>0.8808195110950412</v>
      </c>
      <c r="BB264" s="122"/>
      <c r="BC264" s="120">
        <f>BC262</f>
        <v>0.01</v>
      </c>
      <c r="BD264" s="120"/>
      <c r="BE264" s="120">
        <f>BE262</f>
        <v>0.99</v>
      </c>
      <c r="BF264" s="120"/>
      <c r="BG264" s="122">
        <f>(1/2)*(AY264-BC264)^2</f>
        <v>1.2715143203920002E-2</v>
      </c>
      <c r="BH264" s="122"/>
      <c r="BI264" s="122">
        <f t="shared" ref="BI264:BI265" si="2354">(1/2)*(BA264-BE264)^2</f>
        <v>5.9601895787629155E-3</v>
      </c>
      <c r="BJ264" s="122"/>
      <c r="BK264" s="122">
        <f t="shared" ref="BK264:BK265" si="2355">BG264+BI264</f>
        <v>1.8675332782682918E-2</v>
      </c>
      <c r="BL264" s="122"/>
      <c r="BN264" s="142">
        <f t="shared" ref="BN264" si="2356" xml:space="preserve"> ( ((AY264 - BC264)*(AY264)*(1-AY264)*AE264) + ((BA264 - BE264)*(BA264)*(1-BA264)*AG264) ) * ( ((U264)*(1-U264)) ) * ( C264 )</f>
        <v>-2.4262049938690019E-4</v>
      </c>
      <c r="BO264" s="142"/>
      <c r="BP264" s="142">
        <f t="shared" ref="BP264" si="2357" xml:space="preserve"> ( ((AY264 - BC264)*(AY264)*(1-AY264)*AI264) + ((BA264 - BE264)*(BA264)*(1-BA264)*AK264) ) * ( ((AC264)*(1-AC264)) ) * ( C264 )</f>
        <v>-2.2987070607056182E-4</v>
      </c>
      <c r="BQ264" s="142"/>
      <c r="BR264" s="142">
        <f t="shared" ref="BR264" si="2358" xml:space="preserve"> ( ((AY264 - BC264)*(AY264)*(1-AY264)*AE264) + ((BA264 - BE264)*(BA264)*(1-BA264)*AG264) ) * ( ((U264)*(1-U264)) ) * ( E264 )</f>
        <v>-4.8524099877380038E-4</v>
      </c>
      <c r="BS264" s="142"/>
      <c r="BT264" s="142">
        <f t="shared" ref="BT264" si="2359" xml:space="preserve"> ( ((AY264 - BC264)*(AY264)*(1-AY264)*AI264) + ((BA264 - BE264)*(BA264)*(1-BA264)*AK264) ) * ( ((AC264)*(1-AC264)) ) * ( E264 )</f>
        <v>-4.5974141214112364E-4</v>
      </c>
      <c r="BU264" s="142"/>
      <c r="BV264" s="142">
        <f t="shared" ref="BV264" si="2360" xml:space="preserve"> ( ((AY264 - BC264)*(AY264)*(1-AY264)*AE264) + ((BA264 - BE264)*(BA264)*(1-BA264)*AG264) ) * ( ((S264)*(1-S264)) )</f>
        <v>-4.8524099877380036E-3</v>
      </c>
      <c r="BW264" s="142"/>
      <c r="BX264" s="142">
        <f t="shared" ref="BX264" si="2361" xml:space="preserve"> ( ((AY264 - BC264)*(AY264)*(1-AY264)*AI264) + ((BA264 - BE264)*(BA264)*(1-BA264)*AK264) ) * ( ((AC264)*(1-AC264)) )</f>
        <v>-4.5974141214112363E-3</v>
      </c>
      <c r="BY264" s="142"/>
      <c r="BZ264" s="142">
        <f xml:space="preserve"> (AY264 - BC264) * (AY264 * (1 - AY264)) * U264</f>
        <v>1.3800118708223881E-2</v>
      </c>
      <c r="CA264" s="142"/>
      <c r="CB264" s="142">
        <f t="shared" ref="CB264" si="2362" xml:space="preserve"> (BA264 - BE264) * (BA264 * (1 - BA264)) * U264</f>
        <v>-7.0469094187647005E-3</v>
      </c>
      <c r="CC264" s="142"/>
      <c r="CD264" s="142">
        <f t="shared" ref="CD264" si="2363" xml:space="preserve"> (AY264 - BC264) * (AY264 * (1 - AY264)) * AC264</f>
        <v>1.3694129242273596E-2</v>
      </c>
      <c r="CE264" s="142"/>
      <c r="CF264" s="142">
        <f t="shared" ref="CF264" si="2364" xml:space="preserve"> (BA264 - BE264) * (BA264 * (1 - BA264)) * AC264</f>
        <v>-6.9927868288300358E-3</v>
      </c>
      <c r="CG264" s="142"/>
      <c r="CH264" s="142">
        <f xml:space="preserve"> (AY264 - BC264) * (AY264 * (1 - AY264))</f>
        <v>2.244508511548059E-2</v>
      </c>
      <c r="CI264" s="142"/>
      <c r="CJ264" s="142">
        <f xml:space="preserve"> (BA264 - BE264) * (BA264 * (1 - BA264))</f>
        <v>-1.1461385590183256E-2</v>
      </c>
      <c r="CK264" s="142"/>
      <c r="CL264" s="15"/>
      <c r="CM264" s="104">
        <f>CM258</f>
        <v>0.5</v>
      </c>
      <c r="CN264" s="104"/>
      <c r="CO264" s="47"/>
      <c r="CP264" s="131">
        <f t="shared" ref="CP264" si="2365">G264-CM264*BN264</f>
        <v>0.15432871572346785</v>
      </c>
      <c r="CQ264" s="131"/>
      <c r="CR264" s="131">
        <f t="shared" ref="CR264" si="2366">I264-CM264*BP264</f>
        <v>0.20296946777155894</v>
      </c>
      <c r="CS264" s="131"/>
      <c r="CT264" s="131">
        <f t="shared" ref="CT264" si="2367">K264-CM264*BR264</f>
        <v>0.25865743144693559</v>
      </c>
      <c r="CU264" s="131"/>
      <c r="CV264" s="131">
        <f t="shared" ref="CV264" si="2368">M264-CM264*BT264</f>
        <v>0.30593893554311785</v>
      </c>
      <c r="CW264" s="131"/>
      <c r="CX264" s="131">
        <f t="shared" ref="CX264" si="2369">O264-CM264*BV264</f>
        <v>0.43657431446935663</v>
      </c>
      <c r="CY264" s="131"/>
      <c r="CZ264" s="131">
        <f t="shared" ref="CZ264" si="2370">W264-CM264*BX264</f>
        <v>0.40938935543117749</v>
      </c>
      <c r="DA264" s="131"/>
      <c r="DB264" s="131">
        <f t="shared" ref="DB264" si="2371">AE264-CM264*BZ264</f>
        <v>-0.55113037224422834</v>
      </c>
      <c r="DC264" s="131"/>
      <c r="DD264" s="131">
        <f t="shared" ref="DD264" si="2372">AG264-CM264*CB264</f>
        <v>0.7255361809581673</v>
      </c>
      <c r="DE264" s="131"/>
      <c r="DF264" s="131">
        <f t="shared" ref="DF264" si="2373">AI264-CM264*CD264</f>
        <v>-0.44862860048232417</v>
      </c>
      <c r="DG264" s="131"/>
      <c r="DH264" s="131">
        <f t="shared" ref="DH264" si="2374">AK264-CM264*CF264</f>
        <v>0.82462354091268031</v>
      </c>
      <c r="DI264" s="131"/>
      <c r="DJ264" s="131">
        <f t="shared" ref="DJ264" si="2375">AM264-CM264*CH264</f>
        <v>-0.99646686870533852</v>
      </c>
      <c r="DK264" s="131"/>
      <c r="DL264" s="131">
        <f t="shared" ref="DL264" si="2376">AS264-CM264*CJ264</f>
        <v>1.0610389503969799</v>
      </c>
      <c r="DM264" s="131"/>
    </row>
    <row r="265" spans="1:117" s="13" customFormat="1" ht="15" thickBot="1" x14ac:dyDescent="0.4">
      <c r="A265" s="93"/>
      <c r="B265" s="14" t="s">
        <v>216</v>
      </c>
      <c r="C265" s="120">
        <f>C264</f>
        <v>0.05</v>
      </c>
      <c r="D265" s="120"/>
      <c r="E265" s="120">
        <f>E264</f>
        <v>0.1</v>
      </c>
      <c r="F265" s="120"/>
      <c r="G265" s="131">
        <f>CP264</f>
        <v>0.15432871572346785</v>
      </c>
      <c r="H265" s="131"/>
      <c r="I265" s="131">
        <f>CR264</f>
        <v>0.20296946777155894</v>
      </c>
      <c r="J265" s="131"/>
      <c r="K265" s="131">
        <f>CT264</f>
        <v>0.25865743144693559</v>
      </c>
      <c r="L265" s="131"/>
      <c r="M265" s="131">
        <f>CV264</f>
        <v>0.30593893554311785</v>
      </c>
      <c r="N265" s="131"/>
      <c r="O265" s="131">
        <f>CX264</f>
        <v>0.43657431446935663</v>
      </c>
      <c r="P265" s="131"/>
      <c r="Q265" s="122">
        <f>C265*G265+E265*K265+O265</f>
        <v>0.47015649340022359</v>
      </c>
      <c r="R265" s="122"/>
      <c r="S265" s="122">
        <f t="shared" si="2345"/>
        <v>0.61542079561135943</v>
      </c>
      <c r="T265" s="122"/>
      <c r="U265" s="122">
        <f t="shared" si="2346"/>
        <v>0.61542079561135943</v>
      </c>
      <c r="V265" s="122"/>
      <c r="W265" s="131">
        <f>CZ264</f>
        <v>0.40938935543117749</v>
      </c>
      <c r="X265" s="131"/>
      <c r="Y265" s="122">
        <f t="shared" si="2347"/>
        <v>0.45013172237406723</v>
      </c>
      <c r="Z265" s="122"/>
      <c r="AA265" s="122">
        <f t="shared" si="2348"/>
        <v>0.61067055166741813</v>
      </c>
      <c r="AB265" s="122"/>
      <c r="AC265" s="122">
        <f t="shared" si="2349"/>
        <v>0.61067055166741813</v>
      </c>
      <c r="AD265" s="122"/>
      <c r="AE265" s="131">
        <f>DB264</f>
        <v>-0.55113037224422834</v>
      </c>
      <c r="AF265" s="131"/>
      <c r="AG265" s="131">
        <f>DD264</f>
        <v>0.7255361809581673</v>
      </c>
      <c r="AH265" s="131"/>
      <c r="AI265" s="131">
        <f>DF264</f>
        <v>-0.44862860048232417</v>
      </c>
      <c r="AJ265" s="131"/>
      <c r="AK265" s="131">
        <f>DH264</f>
        <v>0.82462354091268031</v>
      </c>
      <c r="AL265" s="131"/>
      <c r="AM265" s="131">
        <f>DJ264</f>
        <v>-0.99646686870533852</v>
      </c>
      <c r="AN265" s="131"/>
      <c r="AO265" s="122">
        <f t="shared" si="2350"/>
        <v>-1.609608235827789</v>
      </c>
      <c r="AP265" s="122"/>
      <c r="AQ265" s="122">
        <f t="shared" si="2351"/>
        <v>0.16664301198280468</v>
      </c>
      <c r="AR265" s="122"/>
      <c r="AS265" s="131">
        <f>DL264</f>
        <v>1.0610389503969799</v>
      </c>
      <c r="AT265" s="131"/>
      <c r="AU265" s="122">
        <f>U265*AG265+AC265*AK265+AS265</f>
        <v>2.011122316774169</v>
      </c>
      <c r="AV265" s="122"/>
      <c r="AW265" s="122">
        <f t="shared" si="2352"/>
        <v>0.88195991289864206</v>
      </c>
      <c r="AX265" s="122"/>
      <c r="AY265" s="122">
        <f t="shared" si="2353"/>
        <v>0.16664301198280468</v>
      </c>
      <c r="AZ265" s="122"/>
      <c r="BA265" s="122">
        <f>AW265</f>
        <v>0.88195991289864206</v>
      </c>
      <c r="BB265" s="122"/>
      <c r="BC265" s="120">
        <f>BC264</f>
        <v>0.01</v>
      </c>
      <c r="BD265" s="120"/>
      <c r="BE265" s="120">
        <f>BE264</f>
        <v>0.99</v>
      </c>
      <c r="BF265" s="120"/>
      <c r="BG265" s="136">
        <f>(1/2)*(AY265-BC265)^2</f>
        <v>1.2268516601522544E-2</v>
      </c>
      <c r="BH265" s="137"/>
      <c r="BI265" s="136">
        <f t="shared" si="2354"/>
        <v>5.8363302104345038E-3</v>
      </c>
      <c r="BJ265" s="137"/>
      <c r="BK265" s="136">
        <f t="shared" si="2355"/>
        <v>1.8104846811957048E-2</v>
      </c>
      <c r="BL265" s="137"/>
      <c r="BN265" s="15"/>
      <c r="BO265" s="15"/>
      <c r="BP265" s="15"/>
      <c r="BQ265" s="15"/>
      <c r="BR265" s="15"/>
      <c r="BS265" s="15"/>
      <c r="BT265" s="15"/>
      <c r="BU265" s="15"/>
      <c r="BV265" s="15"/>
      <c r="BW265" s="15"/>
      <c r="BX265" s="15"/>
      <c r="BY265" s="15"/>
      <c r="BZ265" s="15"/>
      <c r="CA265" s="15"/>
      <c r="CB265" s="15"/>
      <c r="CC265" s="15"/>
      <c r="CD265" s="15"/>
      <c r="CE265" s="15"/>
      <c r="CF265" s="15"/>
      <c r="CG265" s="15"/>
      <c r="CH265" s="15"/>
      <c r="CI265" s="15"/>
      <c r="CJ265" s="15"/>
      <c r="CK265" s="15"/>
      <c r="CL265" s="15"/>
      <c r="CM265" s="47"/>
      <c r="CN265" s="47"/>
      <c r="CO265" s="47"/>
      <c r="CP265" s="15"/>
      <c r="CQ265" s="15"/>
      <c r="CR265" s="15"/>
      <c r="CS265" s="15"/>
      <c r="CT265" s="15"/>
      <c r="CU265" s="15"/>
      <c r="CV265" s="15"/>
      <c r="CW265" s="15"/>
      <c r="CX265" s="15"/>
      <c r="CY265" s="15"/>
      <c r="CZ265" s="15"/>
      <c r="DA265" s="15"/>
      <c r="DB265" s="15"/>
      <c r="DC265" s="15"/>
      <c r="DD265" s="15"/>
      <c r="DE265" s="15"/>
      <c r="DF265" s="15"/>
      <c r="DG265" s="15"/>
      <c r="DH265" s="15"/>
      <c r="DI265" s="15"/>
      <c r="DJ265" s="15"/>
      <c r="DK265" s="15"/>
      <c r="DL265" s="15"/>
      <c r="DM265" s="15"/>
    </row>
    <row r="266" spans="1:117" s="13" customFormat="1" x14ac:dyDescent="0.35">
      <c r="A266" s="93"/>
      <c r="B266" s="14" t="s">
        <v>217</v>
      </c>
      <c r="BG266" s="143" t="str">
        <f>IF(BG265&lt;BG262,"OUI, ça a baissé","NON, ça n'a pas baissé")</f>
        <v>OUI, ça a baissé</v>
      </c>
      <c r="BH266" s="143"/>
      <c r="BI266" s="143" t="str">
        <f>IF(BI265&lt;BI262,"OUI, ça a baissé","NON, ça n'a pas baissé")</f>
        <v>OUI, ça a baissé</v>
      </c>
      <c r="BJ266" s="143"/>
      <c r="BK266" s="143" t="str">
        <f>IF(BK265&lt;BK262,"OUI, ça a baissé","NON, ça n'a pas baissé")</f>
        <v>OUI, ça a baissé</v>
      </c>
      <c r="BL266" s="143"/>
      <c r="BN266" s="15"/>
      <c r="BO266" s="15"/>
      <c r="BP266" s="15"/>
      <c r="BQ266" s="15"/>
      <c r="BR266" s="15"/>
      <c r="BS266" s="15"/>
      <c r="BT266" s="15"/>
      <c r="BU266" s="15"/>
      <c r="BV266" s="15"/>
      <c r="BW266" s="15"/>
      <c r="BX266" s="15"/>
      <c r="BY266" s="15"/>
      <c r="BZ266" s="15"/>
      <c r="CA266" s="15"/>
      <c r="CB266" s="15"/>
      <c r="CC266" s="15"/>
      <c r="CD266" s="15"/>
      <c r="CE266" s="15"/>
      <c r="CF266" s="15"/>
      <c r="CG266" s="15"/>
      <c r="CH266" s="15"/>
      <c r="CI266" s="15"/>
      <c r="CJ266" s="15"/>
      <c r="CK266" s="15"/>
      <c r="CL266" s="15"/>
      <c r="CM266" s="47"/>
      <c r="CN266" s="47"/>
      <c r="CO266" s="47"/>
      <c r="CP266" s="15"/>
      <c r="CQ266" s="15"/>
      <c r="CR266" s="15"/>
      <c r="CS266" s="15"/>
      <c r="CT266" s="15"/>
      <c r="CU266" s="15"/>
      <c r="CV266" s="15"/>
      <c r="CW266" s="15"/>
      <c r="CX266" s="15"/>
      <c r="CY266" s="15"/>
      <c r="CZ266" s="15"/>
      <c r="DA266" s="15"/>
      <c r="DB266" s="15"/>
      <c r="DC266" s="15"/>
      <c r="DD266" s="15"/>
      <c r="DE266" s="15"/>
      <c r="DF266" s="15"/>
      <c r="DG266" s="15"/>
      <c r="DH266" s="15"/>
      <c r="DI266" s="15"/>
      <c r="DJ266" s="15"/>
      <c r="DK266" s="15"/>
      <c r="DL266" s="15"/>
      <c r="DM266" s="15"/>
    </row>
    <row r="267" spans="1:117" s="13" customFormat="1" ht="15" thickBot="1" x14ac:dyDescent="0.4"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  <c r="AZ267" s="15"/>
      <c r="BA267" s="15"/>
      <c r="BB267" s="15"/>
      <c r="BC267" s="15"/>
      <c r="BD267" s="15"/>
      <c r="BE267" s="15"/>
      <c r="BF267" s="15"/>
      <c r="BG267" s="15"/>
      <c r="BH267" s="15"/>
      <c r="BI267" s="15"/>
      <c r="BJ267" s="15"/>
      <c r="BK267" s="15"/>
      <c r="BL267" s="15"/>
      <c r="BN267" s="15"/>
      <c r="BO267" s="15"/>
      <c r="BP267" s="15"/>
      <c r="BQ267" s="15"/>
      <c r="BR267" s="15"/>
      <c r="BS267" s="15"/>
      <c r="BT267" s="15"/>
      <c r="BU267" s="15"/>
      <c r="BV267" s="15"/>
      <c r="BW267" s="15"/>
      <c r="BX267" s="15"/>
      <c r="BY267" s="15"/>
      <c r="BZ267" s="15"/>
      <c r="CA267" s="15"/>
      <c r="CB267" s="15"/>
      <c r="CC267" s="15"/>
      <c r="CD267" s="15"/>
      <c r="CE267" s="15"/>
      <c r="CF267" s="15"/>
      <c r="CG267" s="15"/>
      <c r="CH267" s="15"/>
      <c r="CI267" s="15"/>
      <c r="CJ267" s="15"/>
      <c r="CK267" s="15"/>
      <c r="CL267" s="15"/>
      <c r="CM267" s="47"/>
      <c r="CN267" s="47"/>
      <c r="CO267" s="47"/>
      <c r="CP267" s="15"/>
      <c r="CQ267" s="15"/>
      <c r="CR267" s="15"/>
      <c r="CS267" s="15"/>
      <c r="CT267" s="15"/>
      <c r="CU267" s="15"/>
      <c r="CV267" s="15"/>
      <c r="CW267" s="15"/>
      <c r="CX267" s="15"/>
      <c r="CY267" s="15"/>
      <c r="CZ267" s="15"/>
      <c r="DA267" s="15"/>
      <c r="DB267" s="15"/>
      <c r="DC267" s="15"/>
      <c r="DD267" s="15"/>
      <c r="DE267" s="15"/>
      <c r="DF267" s="15"/>
      <c r="DG267" s="15"/>
      <c r="DH267" s="15"/>
      <c r="DI267" s="15"/>
      <c r="DJ267" s="15"/>
      <c r="DK267" s="15"/>
      <c r="DL267" s="15"/>
      <c r="DM267" s="15"/>
    </row>
    <row r="268" spans="1:117" s="13" customFormat="1" ht="15" thickBot="1" x14ac:dyDescent="0.4">
      <c r="A268" s="93" t="s">
        <v>132</v>
      </c>
      <c r="B268" s="14" t="s">
        <v>213</v>
      </c>
      <c r="C268" s="120">
        <f>C265</f>
        <v>0.05</v>
      </c>
      <c r="D268" s="120"/>
      <c r="E268" s="120">
        <f>E265</f>
        <v>0.1</v>
      </c>
      <c r="F268" s="120"/>
      <c r="G268" s="121">
        <f>G265</f>
        <v>0.15432871572346785</v>
      </c>
      <c r="H268" s="121"/>
      <c r="I268" s="121">
        <f>I265</f>
        <v>0.20296946777155894</v>
      </c>
      <c r="J268" s="121"/>
      <c r="K268" s="121">
        <f>K265</f>
        <v>0.25865743144693559</v>
      </c>
      <c r="L268" s="121"/>
      <c r="M268" s="121">
        <f>M265</f>
        <v>0.30593893554311785</v>
      </c>
      <c r="N268" s="121"/>
      <c r="O268" s="121">
        <f>O265</f>
        <v>0.43657431446935663</v>
      </c>
      <c r="P268" s="121"/>
      <c r="Q268" s="122">
        <f>C268*G268+E268*K268+O268</f>
        <v>0.47015649340022359</v>
      </c>
      <c r="R268" s="122"/>
      <c r="S268" s="122">
        <f t="shared" ref="S268" si="2377">1/(1+EXP(-Q268))</f>
        <v>0.61542079561135943</v>
      </c>
      <c r="T268" s="122"/>
      <c r="U268" s="122">
        <f t="shared" ref="U268" si="2378">S268</f>
        <v>0.61542079561135943</v>
      </c>
      <c r="V268" s="122"/>
      <c r="W268" s="121">
        <f>W265</f>
        <v>0.40938935543117749</v>
      </c>
      <c r="X268" s="121"/>
      <c r="Y268" s="122">
        <f t="shared" ref="Y268" si="2379">C268*I268+E268*M268+W268</f>
        <v>0.45013172237406723</v>
      </c>
      <c r="Z268" s="122"/>
      <c r="AA268" s="122">
        <f t="shared" ref="AA268" si="2380">1/(1+EXP(-Y268))</f>
        <v>0.61067055166741813</v>
      </c>
      <c r="AB268" s="122"/>
      <c r="AC268" s="122">
        <f t="shared" ref="AC268" si="2381">AA268</f>
        <v>0.61067055166741813</v>
      </c>
      <c r="AD268" s="122"/>
      <c r="AE268" s="121">
        <f>AE265</f>
        <v>-0.55113037224422834</v>
      </c>
      <c r="AF268" s="121"/>
      <c r="AG268" s="121">
        <f>AG265</f>
        <v>0.7255361809581673</v>
      </c>
      <c r="AH268" s="121"/>
      <c r="AI268" s="121">
        <f>AI265</f>
        <v>-0.44862860048232417</v>
      </c>
      <c r="AJ268" s="121"/>
      <c r="AK268" s="121">
        <f>AK265</f>
        <v>0.82462354091268031</v>
      </c>
      <c r="AL268" s="121"/>
      <c r="AM268" s="121">
        <f>AM265</f>
        <v>-0.99646686870533852</v>
      </c>
      <c r="AN268" s="121"/>
      <c r="AO268" s="122">
        <f t="shared" ref="AO268" si="2382">U268*AE268+AC268*AI268+AM268</f>
        <v>-1.609608235827789</v>
      </c>
      <c r="AP268" s="122"/>
      <c r="AQ268" s="122">
        <f t="shared" ref="AQ268" si="2383">1/(1+EXP(-AO268))</f>
        <v>0.16664301198280468</v>
      </c>
      <c r="AR268" s="122"/>
      <c r="AS268" s="121">
        <f>AS265</f>
        <v>1.0610389503969799</v>
      </c>
      <c r="AT268" s="121"/>
      <c r="AU268" s="122">
        <f>U268*AG268+AC268*AK268+AS268</f>
        <v>2.011122316774169</v>
      </c>
      <c r="AV268" s="122"/>
      <c r="AW268" s="122">
        <f t="shared" ref="AW268" si="2384">1/(1+EXP(-AU268))</f>
        <v>0.88195991289864206</v>
      </c>
      <c r="AX268" s="122"/>
      <c r="AY268" s="122">
        <f t="shared" ref="AY268" si="2385">AQ268</f>
        <v>0.16664301198280468</v>
      </c>
      <c r="AZ268" s="122"/>
      <c r="BA268" s="122">
        <f t="shared" ref="BA268" si="2386">AW268</f>
        <v>0.88195991289864206</v>
      </c>
      <c r="BB268" s="122"/>
      <c r="BC268" s="120">
        <f>BC265</f>
        <v>0.01</v>
      </c>
      <c r="BD268" s="120"/>
      <c r="BE268" s="120">
        <f>BE265</f>
        <v>0.99</v>
      </c>
      <c r="BF268" s="120"/>
      <c r="BG268" s="136">
        <f>(1/2)*(AY268-BC268)^2</f>
        <v>1.2268516601522544E-2</v>
      </c>
      <c r="BH268" s="137"/>
      <c r="BI268" s="136">
        <f t="shared" ref="BI268" si="2387">(1/2)*(BA268-BE268)^2</f>
        <v>5.8363302104345038E-3</v>
      </c>
      <c r="BJ268" s="137"/>
      <c r="BK268" s="136">
        <f t="shared" ref="BK268" si="2388">BG268+BI268</f>
        <v>1.8104846811957048E-2</v>
      </c>
      <c r="BL268" s="137"/>
      <c r="BN268" s="131">
        <f t="shared" ref="BN268" si="2389" xml:space="preserve"> ( ((AY268 - BC268)*(AY268)*(1-AY268)*AE268) + ((BA268 - BE268)*(BA268)*(1-BA268)*AG268) ) * ( ((U268)*(1-U268)) ) * ( C268 )</f>
        <v>-2.3844864867091098E-4</v>
      </c>
      <c r="BO268" s="131"/>
      <c r="BP268" s="131">
        <f t="shared" ref="BP268" si="2390" xml:space="preserve"> ( ((AY268 - BC268)*(AY268)*(1-AY268)*AI268) + ((BA268 - BE268)*(BA268)*(1-BA268)*AK268) ) * ( ((AC268)*(1-AC268)) ) * ( C268 )</f>
        <v>-2.2627280053136008E-4</v>
      </c>
      <c r="BQ268" s="131"/>
      <c r="BR268" s="131">
        <f t="shared" ref="BR268" si="2391" xml:space="preserve"> ( ((AY268 - BC268)*(AY268)*(1-AY268)*AE268) + ((BA268 - BE268)*(BA268)*(1-BA268)*AG268) ) * ( ((U268)*(1-U268)) ) * ( E268 )</f>
        <v>-4.7689729734182195E-4</v>
      </c>
      <c r="BS268" s="131"/>
      <c r="BT268" s="131">
        <f t="shared" ref="BT268" si="2392" xml:space="preserve"> ( ((AY268 - BC268)*(AY268)*(1-AY268)*AI268) + ((BA268 - BE268)*(BA268)*(1-BA268)*AK268) ) * ( ((AC268)*(1-AC268)) ) * ( E268 )</f>
        <v>-4.5254560106272016E-4</v>
      </c>
      <c r="BU268" s="131"/>
      <c r="BV268" s="131">
        <f t="shared" ref="BV268" si="2393" xml:space="preserve"> ( ((AY268 - BC268)*(AY268)*(1-AY268)*AE268) + ((BA268 - BE268)*(BA268)*(1-BA268)*AG268) ) * ( ((S268)*(1-S268)) )</f>
        <v>-4.7689729734182191E-3</v>
      </c>
      <c r="BW268" s="131"/>
      <c r="BX268" s="131">
        <f t="shared" ref="BX268" si="2394" xml:space="preserve"> ( ((AY268 - BC268)*(AY268)*(1-AY268)*AI268) + ((BA268 - BE268)*(BA268)*(1-BA268)*AK268) ) * ( ((AC268)*(1-AC268)) )</f>
        <v>-4.5254560106272011E-3</v>
      </c>
      <c r="BY268" s="131"/>
      <c r="BZ268" s="131">
        <f xml:space="preserve"> (AY268 - BC268) * (AY268 * (1 - AY268)) * U268</f>
        <v>1.3387558475348242E-2</v>
      </c>
      <c r="CA268" s="131"/>
      <c r="CB268" s="131">
        <f t="shared" ref="CB268" si="2395" xml:space="preserve"> (BA268 - BE268) * (BA268 * (1 - BA268)) * U268</f>
        <v>-6.9220616061965775E-3</v>
      </c>
      <c r="CC268" s="131"/>
      <c r="CD268" s="131">
        <f t="shared" ref="CD268" si="2396" xml:space="preserve"> (AY268 - BC268) * (AY268 * (1 - AY268)) * AC268</f>
        <v>1.3284224026747901E-2</v>
      </c>
      <c r="CE268" s="131"/>
      <c r="CF268" s="131">
        <f t="shared" ref="CF268" si="2397" xml:space="preserve"> (BA268 - BE268) * (BA268 * (1 - BA268)) * AC268</f>
        <v>-6.8686323404666804E-3</v>
      </c>
      <c r="CG268" s="131"/>
      <c r="CH268" s="131">
        <f xml:space="preserve"> (AY268 - BC268) * (AY268 * (1 - AY268))</f>
        <v>2.1753503571566888E-2</v>
      </c>
      <c r="CI268" s="131"/>
      <c r="CJ268" s="131">
        <f xml:space="preserve"> (BA268 - BE268) * (BA268 * (1 - BA268))</f>
        <v>-1.1247688826179813E-2</v>
      </c>
      <c r="CK268" s="131"/>
      <c r="CL268" s="15"/>
      <c r="CM268" s="47"/>
      <c r="CN268" s="47"/>
      <c r="CO268" s="47"/>
      <c r="CP268" s="15"/>
      <c r="CQ268" s="15"/>
      <c r="CR268" s="15"/>
      <c r="CS268" s="15"/>
      <c r="CT268" s="15"/>
      <c r="CU268" s="15"/>
      <c r="CV268" s="15"/>
      <c r="CW268" s="15"/>
      <c r="CX268" s="15"/>
      <c r="CY268" s="15"/>
      <c r="CZ268" s="15"/>
      <c r="DA268" s="15"/>
      <c r="DB268" s="15"/>
      <c r="DC268" s="15"/>
      <c r="DD268" s="15"/>
      <c r="DE268" s="15"/>
      <c r="DF268" s="15"/>
      <c r="DG268" s="15"/>
      <c r="DH268" s="15"/>
      <c r="DI268" s="15"/>
      <c r="DJ268" s="15"/>
      <c r="DK268" s="15"/>
      <c r="DL268" s="15"/>
      <c r="DM268" s="15"/>
    </row>
    <row r="269" spans="1:117" s="13" customFormat="1" x14ac:dyDescent="0.35">
      <c r="A269" s="93"/>
      <c r="B269" s="14" t="s">
        <v>215</v>
      </c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  <c r="AZ269" s="15"/>
      <c r="BA269" s="15"/>
      <c r="BB269" s="15"/>
      <c r="BC269" s="15"/>
      <c r="BD269" s="15"/>
      <c r="BE269" s="15"/>
      <c r="BF269" s="15"/>
      <c r="BG269" s="15"/>
      <c r="BH269" s="15"/>
      <c r="BI269" s="15"/>
      <c r="BJ269" s="15"/>
      <c r="BK269" s="15"/>
      <c r="BL269" s="15"/>
      <c r="BN269" s="132" t="str">
        <f>IF(BN268&lt;0.000001,"PROCHE DE 0","PAS PROCHE DE 0")</f>
        <v>PROCHE DE 0</v>
      </c>
      <c r="BO269" s="132"/>
      <c r="BP269" s="132" t="str">
        <f>IF(BP268&lt;0.000001,"PROCHE DE 0","PAS PROCHE DE 0")</f>
        <v>PROCHE DE 0</v>
      </c>
      <c r="BQ269" s="132"/>
      <c r="BR269" s="132" t="str">
        <f>IF(BR268&lt;0.000001,"PROCHE DE 0","PAS PROCHE DE 0")</f>
        <v>PROCHE DE 0</v>
      </c>
      <c r="BS269" s="132"/>
      <c r="BT269" s="132" t="str">
        <f>IF(BT268&lt;0.000001,"PROCHE DE 0","PAS PROCHE DE 0")</f>
        <v>PROCHE DE 0</v>
      </c>
      <c r="BU269" s="132"/>
      <c r="BV269" s="132" t="str">
        <f>IF(BV268&lt;0.000001,"PROCHE DE 0","PAS PROCHE DE 0")</f>
        <v>PROCHE DE 0</v>
      </c>
      <c r="BW269" s="132"/>
      <c r="BX269" s="132" t="str">
        <f>IF(BX268&lt;0.000001,"PROCHE DE 0","PAS PROCHE DE 0")</f>
        <v>PROCHE DE 0</v>
      </c>
      <c r="BY269" s="132"/>
      <c r="BZ269" s="132" t="str">
        <f>IF(BZ268&lt;0.000001,"PROCHE DE 0","PAS PROCHE DE 0")</f>
        <v>PAS PROCHE DE 0</v>
      </c>
      <c r="CA269" s="132"/>
      <c r="CB269" s="132" t="str">
        <f>IF(CB268&lt;0.000001,"PROCHE DE 0","PAS PROCHE DE 0")</f>
        <v>PROCHE DE 0</v>
      </c>
      <c r="CC269" s="132"/>
      <c r="CD269" s="132" t="str">
        <f>IF(CD268&lt;0.000001,"PROCHE DE 0","PAS PROCHE DE 0")</f>
        <v>PAS PROCHE DE 0</v>
      </c>
      <c r="CE269" s="132"/>
      <c r="CF269" s="132" t="str">
        <f>IF(CF268&lt;0.000001,"PROCHE DE 0","PAS PROCHE DE 0")</f>
        <v>PROCHE DE 0</v>
      </c>
      <c r="CG269" s="132"/>
      <c r="CH269" s="132" t="str">
        <f>IF(CH268&lt;0.000001,"PROCHE DE 0","PAS PROCHE DE 0")</f>
        <v>PAS PROCHE DE 0</v>
      </c>
      <c r="CI269" s="132"/>
      <c r="CJ269" s="132" t="str">
        <f>IF(CJ268&lt;0.000001,"PROCHE DE 0","PAS PROCHE DE 0")</f>
        <v>PROCHE DE 0</v>
      </c>
      <c r="CK269" s="132"/>
      <c r="CL269" s="15"/>
      <c r="CM269" s="47"/>
      <c r="CN269" s="47"/>
      <c r="CO269" s="47"/>
      <c r="CP269" s="15"/>
      <c r="CQ269" s="15"/>
      <c r="CR269" s="15"/>
      <c r="CS269" s="15"/>
      <c r="CT269" s="15"/>
      <c r="CU269" s="15"/>
      <c r="CV269" s="15"/>
      <c r="CW269" s="15"/>
      <c r="CX269" s="15"/>
      <c r="CY269" s="15"/>
      <c r="CZ269" s="15"/>
      <c r="DA269" s="15"/>
      <c r="DB269" s="15"/>
      <c r="DC269" s="15"/>
      <c r="DD269" s="15"/>
      <c r="DE269" s="15"/>
      <c r="DF269" s="15"/>
      <c r="DG269" s="15"/>
      <c r="DH269" s="15"/>
      <c r="DI269" s="15"/>
      <c r="DJ269" s="15"/>
      <c r="DK269" s="15"/>
      <c r="DL269" s="15"/>
      <c r="DM269" s="15"/>
    </row>
    <row r="270" spans="1:117" s="13" customFormat="1" ht="15" thickBot="1" x14ac:dyDescent="0.4">
      <c r="A270" s="93"/>
      <c r="B270" s="14" t="s">
        <v>214</v>
      </c>
      <c r="C270" s="120">
        <f>C268</f>
        <v>0.05</v>
      </c>
      <c r="D270" s="120"/>
      <c r="E270" s="120">
        <f>E268</f>
        <v>0.1</v>
      </c>
      <c r="F270" s="120"/>
      <c r="G270" s="121">
        <f>G268</f>
        <v>0.15432871572346785</v>
      </c>
      <c r="H270" s="121"/>
      <c r="I270" s="121">
        <f>I268</f>
        <v>0.20296946777155894</v>
      </c>
      <c r="J270" s="121"/>
      <c r="K270" s="121">
        <f>K268</f>
        <v>0.25865743144693559</v>
      </c>
      <c r="L270" s="121"/>
      <c r="M270" s="121">
        <f>M268</f>
        <v>0.30593893554311785</v>
      </c>
      <c r="N270" s="121"/>
      <c r="O270" s="121">
        <f>O268</f>
        <v>0.43657431446935663</v>
      </c>
      <c r="P270" s="121"/>
      <c r="Q270" s="122">
        <f>C270*G270+E270*K270+O270</f>
        <v>0.47015649340022359</v>
      </c>
      <c r="R270" s="122"/>
      <c r="S270" s="122">
        <f t="shared" ref="S270:S271" si="2398">1/(1+EXP(-Q270))</f>
        <v>0.61542079561135943</v>
      </c>
      <c r="T270" s="122"/>
      <c r="U270" s="122">
        <f t="shared" ref="U270:U271" si="2399">S270</f>
        <v>0.61542079561135943</v>
      </c>
      <c r="V270" s="122"/>
      <c r="W270" s="121">
        <f>W268</f>
        <v>0.40938935543117749</v>
      </c>
      <c r="X270" s="121"/>
      <c r="Y270" s="122">
        <f t="shared" ref="Y270:Y271" si="2400">C270*I270+E270*M270+W270</f>
        <v>0.45013172237406723</v>
      </c>
      <c r="Z270" s="122"/>
      <c r="AA270" s="122">
        <f t="shared" ref="AA270:AA271" si="2401">1/(1+EXP(-Y270))</f>
        <v>0.61067055166741813</v>
      </c>
      <c r="AB270" s="122"/>
      <c r="AC270" s="122">
        <f t="shared" ref="AC270:AC271" si="2402">AA270</f>
        <v>0.61067055166741813</v>
      </c>
      <c r="AD270" s="122"/>
      <c r="AE270" s="121">
        <f>AE268</f>
        <v>-0.55113037224422834</v>
      </c>
      <c r="AF270" s="121"/>
      <c r="AG270" s="121">
        <f>AG268</f>
        <v>0.7255361809581673</v>
      </c>
      <c r="AH270" s="121"/>
      <c r="AI270" s="121">
        <f>AI268</f>
        <v>-0.44862860048232417</v>
      </c>
      <c r="AJ270" s="121"/>
      <c r="AK270" s="121">
        <f>AK268</f>
        <v>0.82462354091268031</v>
      </c>
      <c r="AL270" s="121"/>
      <c r="AM270" s="121">
        <f>AM268</f>
        <v>-0.99646686870533852</v>
      </c>
      <c r="AN270" s="121"/>
      <c r="AO270" s="122">
        <f t="shared" ref="AO270:AO271" si="2403">U270*AE270+AC270*AI270+AM270</f>
        <v>-1.609608235827789</v>
      </c>
      <c r="AP270" s="122"/>
      <c r="AQ270" s="122">
        <f t="shared" ref="AQ270:AQ271" si="2404">1/(1+EXP(-AO270))</f>
        <v>0.16664301198280468</v>
      </c>
      <c r="AR270" s="122"/>
      <c r="AS270" s="121">
        <f>AS268</f>
        <v>1.0610389503969799</v>
      </c>
      <c r="AT270" s="121"/>
      <c r="AU270" s="122">
        <f>U270*AG270+AC270*AK270+AS270</f>
        <v>2.011122316774169</v>
      </c>
      <c r="AV270" s="122"/>
      <c r="AW270" s="122">
        <f t="shared" ref="AW270:AW271" si="2405">1/(1+EXP(-AU270))</f>
        <v>0.88195991289864206</v>
      </c>
      <c r="AX270" s="122"/>
      <c r="AY270" s="122">
        <f t="shared" ref="AY270:AY271" si="2406">AQ270</f>
        <v>0.16664301198280468</v>
      </c>
      <c r="AZ270" s="122"/>
      <c r="BA270" s="122">
        <f>AW270</f>
        <v>0.88195991289864206</v>
      </c>
      <c r="BB270" s="122"/>
      <c r="BC270" s="120">
        <f>BC268</f>
        <v>0.01</v>
      </c>
      <c r="BD270" s="120"/>
      <c r="BE270" s="120">
        <f>BE268</f>
        <v>0.99</v>
      </c>
      <c r="BF270" s="120"/>
      <c r="BG270" s="122">
        <f>(1/2)*(AY270-BC270)^2</f>
        <v>1.2268516601522544E-2</v>
      </c>
      <c r="BH270" s="122"/>
      <c r="BI270" s="122">
        <f t="shared" ref="BI270:BI271" si="2407">(1/2)*(BA270-BE270)^2</f>
        <v>5.8363302104345038E-3</v>
      </c>
      <c r="BJ270" s="122"/>
      <c r="BK270" s="122">
        <f t="shared" ref="BK270:BK271" si="2408">BG270+BI270</f>
        <v>1.8104846811957048E-2</v>
      </c>
      <c r="BL270" s="122"/>
      <c r="BN270" s="142">
        <f t="shared" ref="BN270" si="2409" xml:space="preserve"> ( ((AY270 - BC270)*(AY270)*(1-AY270)*AE270) + ((BA270 - BE270)*(BA270)*(1-BA270)*AG270) ) * ( ((U270)*(1-U270)) ) * ( C270 )</f>
        <v>-2.3844864867091098E-4</v>
      </c>
      <c r="BO270" s="142"/>
      <c r="BP270" s="142">
        <f t="shared" ref="BP270" si="2410" xml:space="preserve"> ( ((AY270 - BC270)*(AY270)*(1-AY270)*AI270) + ((BA270 - BE270)*(BA270)*(1-BA270)*AK270) ) * ( ((AC270)*(1-AC270)) ) * ( C270 )</f>
        <v>-2.2627280053136008E-4</v>
      </c>
      <c r="BQ270" s="142"/>
      <c r="BR270" s="142">
        <f t="shared" ref="BR270" si="2411" xml:space="preserve"> ( ((AY270 - BC270)*(AY270)*(1-AY270)*AE270) + ((BA270 - BE270)*(BA270)*(1-BA270)*AG270) ) * ( ((U270)*(1-U270)) ) * ( E270 )</f>
        <v>-4.7689729734182195E-4</v>
      </c>
      <c r="BS270" s="142"/>
      <c r="BT270" s="142">
        <f t="shared" ref="BT270" si="2412" xml:space="preserve"> ( ((AY270 - BC270)*(AY270)*(1-AY270)*AI270) + ((BA270 - BE270)*(BA270)*(1-BA270)*AK270) ) * ( ((AC270)*(1-AC270)) ) * ( E270 )</f>
        <v>-4.5254560106272016E-4</v>
      </c>
      <c r="BU270" s="142"/>
      <c r="BV270" s="142">
        <f t="shared" ref="BV270" si="2413" xml:space="preserve"> ( ((AY270 - BC270)*(AY270)*(1-AY270)*AE270) + ((BA270 - BE270)*(BA270)*(1-BA270)*AG270) ) * ( ((S270)*(1-S270)) )</f>
        <v>-4.7689729734182191E-3</v>
      </c>
      <c r="BW270" s="142"/>
      <c r="BX270" s="142">
        <f t="shared" ref="BX270" si="2414" xml:space="preserve"> ( ((AY270 - BC270)*(AY270)*(1-AY270)*AI270) + ((BA270 - BE270)*(BA270)*(1-BA270)*AK270) ) * ( ((AC270)*(1-AC270)) )</f>
        <v>-4.5254560106272011E-3</v>
      </c>
      <c r="BY270" s="142"/>
      <c r="BZ270" s="142">
        <f xml:space="preserve"> (AY270 - BC270) * (AY270 * (1 - AY270)) * U270</f>
        <v>1.3387558475348242E-2</v>
      </c>
      <c r="CA270" s="142"/>
      <c r="CB270" s="142">
        <f t="shared" ref="CB270" si="2415" xml:space="preserve"> (BA270 - BE270) * (BA270 * (1 - BA270)) * U270</f>
        <v>-6.9220616061965775E-3</v>
      </c>
      <c r="CC270" s="142"/>
      <c r="CD270" s="142">
        <f t="shared" ref="CD270" si="2416" xml:space="preserve"> (AY270 - BC270) * (AY270 * (1 - AY270)) * AC270</f>
        <v>1.3284224026747901E-2</v>
      </c>
      <c r="CE270" s="142"/>
      <c r="CF270" s="142">
        <f t="shared" ref="CF270" si="2417" xml:space="preserve"> (BA270 - BE270) * (BA270 * (1 - BA270)) * AC270</f>
        <v>-6.8686323404666804E-3</v>
      </c>
      <c r="CG270" s="142"/>
      <c r="CH270" s="142">
        <f xml:space="preserve"> (AY270 - BC270) * (AY270 * (1 - AY270))</f>
        <v>2.1753503571566888E-2</v>
      </c>
      <c r="CI270" s="142"/>
      <c r="CJ270" s="142">
        <f xml:space="preserve"> (BA270 - BE270) * (BA270 * (1 - BA270))</f>
        <v>-1.1247688826179813E-2</v>
      </c>
      <c r="CK270" s="142"/>
      <c r="CL270" s="15"/>
      <c r="CM270" s="104">
        <f>CM264</f>
        <v>0.5</v>
      </c>
      <c r="CN270" s="104"/>
      <c r="CO270" s="47"/>
      <c r="CP270" s="131">
        <f t="shared" ref="CP270" si="2418">G270-CM270*BN270</f>
        <v>0.15444794004780329</v>
      </c>
      <c r="CQ270" s="131"/>
      <c r="CR270" s="131">
        <f t="shared" ref="CR270" si="2419">I270-CM270*BP270</f>
        <v>0.20308260417182461</v>
      </c>
      <c r="CS270" s="131"/>
      <c r="CT270" s="131">
        <f t="shared" ref="CT270" si="2420">K270-CM270*BR270</f>
        <v>0.25889588009560649</v>
      </c>
      <c r="CU270" s="131"/>
      <c r="CV270" s="131">
        <f t="shared" ref="CV270" si="2421">M270-CM270*BT270</f>
        <v>0.30616520834364919</v>
      </c>
      <c r="CW270" s="131"/>
      <c r="CX270" s="131">
        <f t="shared" ref="CX270" si="2422">O270-CM270*BV270</f>
        <v>0.43895880095606576</v>
      </c>
      <c r="CY270" s="131"/>
      <c r="CZ270" s="131">
        <f t="shared" ref="CZ270" si="2423">W270-CM270*BX270</f>
        <v>0.41165208343649107</v>
      </c>
      <c r="DA270" s="131"/>
      <c r="DB270" s="131">
        <f t="shared" ref="DB270" si="2424">AE270-CM270*BZ270</f>
        <v>-0.55782415148190245</v>
      </c>
      <c r="DC270" s="131"/>
      <c r="DD270" s="131">
        <f t="shared" ref="DD270" si="2425">AG270-CM270*CB270</f>
        <v>0.72899721176126564</v>
      </c>
      <c r="DE270" s="131"/>
      <c r="DF270" s="131">
        <f t="shared" ref="DF270" si="2426">AI270-CM270*CD270</f>
        <v>-0.45527071249569812</v>
      </c>
      <c r="DG270" s="131"/>
      <c r="DH270" s="131">
        <f t="shared" ref="DH270" si="2427">AK270-CM270*CF270</f>
        <v>0.82805785708291368</v>
      </c>
      <c r="DI270" s="131"/>
      <c r="DJ270" s="131">
        <f t="shared" ref="DJ270" si="2428">AM270-CM270*CH270</f>
        <v>-1.0073436204911219</v>
      </c>
      <c r="DK270" s="131"/>
      <c r="DL270" s="131">
        <f t="shared" ref="DL270" si="2429">AS270-CM270*CJ270</f>
        <v>1.0666627948100698</v>
      </c>
      <c r="DM270" s="131"/>
    </row>
    <row r="271" spans="1:117" s="13" customFormat="1" ht="15" thickBot="1" x14ac:dyDescent="0.4">
      <c r="A271" s="93"/>
      <c r="B271" s="14" t="s">
        <v>216</v>
      </c>
      <c r="C271" s="120">
        <f>C270</f>
        <v>0.05</v>
      </c>
      <c r="D271" s="120"/>
      <c r="E271" s="120">
        <f>E270</f>
        <v>0.1</v>
      </c>
      <c r="F271" s="120"/>
      <c r="G271" s="131">
        <f>CP270</f>
        <v>0.15444794004780329</v>
      </c>
      <c r="H271" s="131"/>
      <c r="I271" s="131">
        <f>CR270</f>
        <v>0.20308260417182461</v>
      </c>
      <c r="J271" s="131"/>
      <c r="K271" s="131">
        <f>CT270</f>
        <v>0.25889588009560649</v>
      </c>
      <c r="L271" s="131"/>
      <c r="M271" s="131">
        <f>CV270</f>
        <v>0.30616520834364919</v>
      </c>
      <c r="N271" s="131"/>
      <c r="O271" s="131">
        <f>CX270</f>
        <v>0.43895880095606576</v>
      </c>
      <c r="P271" s="131"/>
      <c r="Q271" s="122">
        <f>C271*G271+E271*K271+O271</f>
        <v>0.4725707859680166</v>
      </c>
      <c r="R271" s="122"/>
      <c r="S271" s="122">
        <f t="shared" si="2398"/>
        <v>0.61599204618223369</v>
      </c>
      <c r="T271" s="122"/>
      <c r="U271" s="122">
        <f t="shared" si="2399"/>
        <v>0.61599204618223369</v>
      </c>
      <c r="V271" s="122"/>
      <c r="W271" s="131">
        <f>CZ270</f>
        <v>0.41165208343649107</v>
      </c>
      <c r="X271" s="131"/>
      <c r="Y271" s="122">
        <f t="shared" si="2400"/>
        <v>0.4524227344794472</v>
      </c>
      <c r="Z271" s="122"/>
      <c r="AA271" s="122">
        <f t="shared" si="2401"/>
        <v>0.61121510613527197</v>
      </c>
      <c r="AB271" s="122"/>
      <c r="AC271" s="122">
        <f t="shared" si="2402"/>
        <v>0.61121510613527197</v>
      </c>
      <c r="AD271" s="122"/>
      <c r="AE271" s="131">
        <f>DB270</f>
        <v>-0.55782415148190245</v>
      </c>
      <c r="AF271" s="131"/>
      <c r="AG271" s="131">
        <f>DD270</f>
        <v>0.72899721176126564</v>
      </c>
      <c r="AH271" s="131"/>
      <c r="AI271" s="131">
        <f>DF270</f>
        <v>-0.45527071249569812</v>
      </c>
      <c r="AJ271" s="131"/>
      <c r="AK271" s="131">
        <f>DH270</f>
        <v>0.82805785708291368</v>
      </c>
      <c r="AL271" s="131"/>
      <c r="AM271" s="131">
        <f>DJ270</f>
        <v>-1.0073436204911219</v>
      </c>
      <c r="AN271" s="131"/>
      <c r="AO271" s="122">
        <f t="shared" si="2403"/>
        <v>-1.6292271978306663</v>
      </c>
      <c r="AP271" s="122"/>
      <c r="AQ271" s="122">
        <f t="shared" si="2404"/>
        <v>0.16393625487753621</v>
      </c>
      <c r="AR271" s="122"/>
      <c r="AS271" s="131">
        <f>DL270</f>
        <v>1.0666627948100698</v>
      </c>
      <c r="AT271" s="131"/>
      <c r="AU271" s="122">
        <f>U271*AG271+AC271*AK271+AS271</f>
        <v>2.0218407499471138</v>
      </c>
      <c r="AV271" s="122"/>
      <c r="AW271" s="122">
        <f t="shared" si="2405"/>
        <v>0.88307121248800602</v>
      </c>
      <c r="AX271" s="122"/>
      <c r="AY271" s="122">
        <f t="shared" si="2406"/>
        <v>0.16393625487753621</v>
      </c>
      <c r="AZ271" s="122"/>
      <c r="BA271" s="122">
        <f>AW271</f>
        <v>0.88307121248800602</v>
      </c>
      <c r="BB271" s="122"/>
      <c r="BC271" s="120">
        <f>BC270</f>
        <v>0.01</v>
      </c>
      <c r="BD271" s="120"/>
      <c r="BE271" s="120">
        <f>BE270</f>
        <v>0.99</v>
      </c>
      <c r="BF271" s="120"/>
      <c r="BG271" s="136">
        <f>(1/2)*(AY271-BC271)^2</f>
        <v>1.1848185282860895E-2</v>
      </c>
      <c r="BH271" s="137"/>
      <c r="BI271" s="136">
        <f t="shared" si="2407"/>
        <v>5.7168827993925794E-3</v>
      </c>
      <c r="BJ271" s="137"/>
      <c r="BK271" s="136">
        <f t="shared" si="2408"/>
        <v>1.7565068082253475E-2</v>
      </c>
      <c r="BL271" s="137"/>
      <c r="BN271" s="15"/>
      <c r="BO271" s="15"/>
      <c r="BP271" s="15"/>
      <c r="BQ271" s="15"/>
      <c r="BR271" s="15"/>
      <c r="BS271" s="15"/>
      <c r="BT271" s="15"/>
      <c r="BU271" s="15"/>
      <c r="BV271" s="15"/>
      <c r="BW271" s="15"/>
      <c r="BX271" s="15"/>
      <c r="BY271" s="15"/>
      <c r="BZ271" s="15"/>
      <c r="CA271" s="15"/>
      <c r="CB271" s="15"/>
      <c r="CC271" s="15"/>
      <c r="CD271" s="15"/>
      <c r="CE271" s="15"/>
      <c r="CF271" s="15"/>
      <c r="CG271" s="15"/>
      <c r="CH271" s="15"/>
      <c r="CI271" s="15"/>
      <c r="CJ271" s="15"/>
      <c r="CK271" s="15"/>
      <c r="CL271" s="15"/>
      <c r="CM271" s="47"/>
      <c r="CN271" s="47"/>
      <c r="CO271" s="47"/>
      <c r="CP271" s="15"/>
      <c r="CQ271" s="15"/>
      <c r="CR271" s="15"/>
      <c r="CS271" s="15"/>
      <c r="CT271" s="15"/>
      <c r="CU271" s="15"/>
      <c r="CV271" s="15"/>
      <c r="CW271" s="15"/>
      <c r="CX271" s="15"/>
      <c r="CY271" s="15"/>
      <c r="CZ271" s="15"/>
      <c r="DA271" s="15"/>
      <c r="DB271" s="15"/>
      <c r="DC271" s="15"/>
      <c r="DD271" s="15"/>
      <c r="DE271" s="15"/>
      <c r="DF271" s="15"/>
      <c r="DG271" s="15"/>
      <c r="DH271" s="15"/>
      <c r="DI271" s="15"/>
      <c r="DJ271" s="15"/>
      <c r="DK271" s="15"/>
      <c r="DL271" s="15"/>
      <c r="DM271" s="15"/>
    </row>
    <row r="272" spans="1:117" s="13" customFormat="1" x14ac:dyDescent="0.35">
      <c r="A272" s="93"/>
      <c r="B272" s="14" t="s">
        <v>217</v>
      </c>
      <c r="BG272" s="143" t="str">
        <f>IF(BG271&lt;BG268,"OUI, ça a baissé","NON, ça n'a pas baissé")</f>
        <v>OUI, ça a baissé</v>
      </c>
      <c r="BH272" s="143"/>
      <c r="BI272" s="143" t="str">
        <f>IF(BI271&lt;BI268,"OUI, ça a baissé","NON, ça n'a pas baissé")</f>
        <v>OUI, ça a baissé</v>
      </c>
      <c r="BJ272" s="143"/>
      <c r="BK272" s="143" t="str">
        <f>IF(BK271&lt;BK268,"OUI, ça a baissé","NON, ça n'a pas baissé")</f>
        <v>OUI, ça a baissé</v>
      </c>
      <c r="BL272" s="143"/>
      <c r="BN272" s="15"/>
      <c r="BO272" s="15"/>
      <c r="BP272" s="15"/>
      <c r="BQ272" s="15"/>
      <c r="BR272" s="15"/>
      <c r="BS272" s="15"/>
      <c r="BT272" s="15"/>
      <c r="BU272" s="15"/>
      <c r="BV272" s="15"/>
      <c r="BW272" s="15"/>
      <c r="BX272" s="15"/>
      <c r="BY272" s="15"/>
      <c r="BZ272" s="15"/>
      <c r="CA272" s="15"/>
      <c r="CB272" s="15"/>
      <c r="CC272" s="15"/>
      <c r="CD272" s="15"/>
      <c r="CE272" s="15"/>
      <c r="CF272" s="15"/>
      <c r="CG272" s="15"/>
      <c r="CH272" s="15"/>
      <c r="CI272" s="15"/>
      <c r="CJ272" s="15"/>
      <c r="CK272" s="15"/>
      <c r="CL272" s="15"/>
      <c r="CM272" s="47"/>
      <c r="CN272" s="47"/>
      <c r="CO272" s="47"/>
      <c r="CP272" s="15"/>
      <c r="CQ272" s="15"/>
      <c r="CR272" s="15"/>
      <c r="CS272" s="15"/>
      <c r="CT272" s="15"/>
      <c r="CU272" s="15"/>
      <c r="CV272" s="15"/>
      <c r="CW272" s="15"/>
      <c r="CX272" s="15"/>
      <c r="CY272" s="15"/>
      <c r="CZ272" s="15"/>
      <c r="DA272" s="15"/>
      <c r="DB272" s="15"/>
      <c r="DC272" s="15"/>
      <c r="DD272" s="15"/>
      <c r="DE272" s="15"/>
      <c r="DF272" s="15"/>
      <c r="DG272" s="15"/>
      <c r="DH272" s="15"/>
      <c r="DI272" s="15"/>
      <c r="DJ272" s="15"/>
      <c r="DK272" s="15"/>
      <c r="DL272" s="15"/>
      <c r="DM272" s="15"/>
    </row>
    <row r="273" spans="1:117" s="13" customFormat="1" ht="15" thickBot="1" x14ac:dyDescent="0.4"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  <c r="BA273" s="15"/>
      <c r="BB273" s="15"/>
      <c r="BC273" s="15"/>
      <c r="BD273" s="15"/>
      <c r="BE273" s="15"/>
      <c r="BF273" s="15"/>
      <c r="BG273" s="15"/>
      <c r="BH273" s="15"/>
      <c r="BI273" s="15"/>
      <c r="BJ273" s="15"/>
      <c r="BK273" s="15"/>
      <c r="BL273" s="15"/>
      <c r="BN273" s="15"/>
      <c r="BO273" s="15"/>
      <c r="BP273" s="15"/>
      <c r="BQ273" s="15"/>
      <c r="BR273" s="15"/>
      <c r="BS273" s="15"/>
      <c r="BT273" s="15"/>
      <c r="BU273" s="15"/>
      <c r="BV273" s="15"/>
      <c r="BW273" s="15"/>
      <c r="BX273" s="15"/>
      <c r="BY273" s="15"/>
      <c r="BZ273" s="15"/>
      <c r="CA273" s="15"/>
      <c r="CB273" s="15"/>
      <c r="CC273" s="15"/>
      <c r="CD273" s="15"/>
      <c r="CE273" s="15"/>
      <c r="CF273" s="15"/>
      <c r="CG273" s="15"/>
      <c r="CH273" s="15"/>
      <c r="CI273" s="15"/>
      <c r="CJ273" s="15"/>
      <c r="CK273" s="15"/>
      <c r="CL273" s="15"/>
      <c r="CM273" s="47"/>
      <c r="CN273" s="47"/>
      <c r="CO273" s="47"/>
      <c r="CP273" s="15"/>
      <c r="CQ273" s="15"/>
      <c r="CR273" s="15"/>
      <c r="CS273" s="15"/>
      <c r="CT273" s="15"/>
      <c r="CU273" s="15"/>
      <c r="CV273" s="15"/>
      <c r="CW273" s="15"/>
      <c r="CX273" s="15"/>
      <c r="CY273" s="15"/>
      <c r="CZ273" s="15"/>
      <c r="DA273" s="15"/>
      <c r="DB273" s="15"/>
      <c r="DC273" s="15"/>
      <c r="DD273" s="15"/>
      <c r="DE273" s="15"/>
      <c r="DF273" s="15"/>
      <c r="DG273" s="15"/>
      <c r="DH273" s="15"/>
      <c r="DI273" s="15"/>
      <c r="DJ273" s="15"/>
      <c r="DK273" s="15"/>
      <c r="DL273" s="15"/>
      <c r="DM273" s="15"/>
    </row>
    <row r="274" spans="1:117" s="13" customFormat="1" ht="15" thickBot="1" x14ac:dyDescent="0.4">
      <c r="A274" s="93" t="s">
        <v>132</v>
      </c>
      <c r="B274" s="14" t="s">
        <v>213</v>
      </c>
      <c r="C274" s="120">
        <f>C271</f>
        <v>0.05</v>
      </c>
      <c r="D274" s="120"/>
      <c r="E274" s="120">
        <f>E271</f>
        <v>0.1</v>
      </c>
      <c r="F274" s="120"/>
      <c r="G274" s="121">
        <f>G271</f>
        <v>0.15444794004780329</v>
      </c>
      <c r="H274" s="121"/>
      <c r="I274" s="121">
        <f>I271</f>
        <v>0.20308260417182461</v>
      </c>
      <c r="J274" s="121"/>
      <c r="K274" s="121">
        <f>K271</f>
        <v>0.25889588009560649</v>
      </c>
      <c r="L274" s="121"/>
      <c r="M274" s="121">
        <f>M271</f>
        <v>0.30616520834364919</v>
      </c>
      <c r="N274" s="121"/>
      <c r="O274" s="121">
        <f>O271</f>
        <v>0.43895880095606576</v>
      </c>
      <c r="P274" s="121"/>
      <c r="Q274" s="122">
        <f>C274*G274+E274*K274+O274</f>
        <v>0.4725707859680166</v>
      </c>
      <c r="R274" s="122"/>
      <c r="S274" s="122">
        <f t="shared" ref="S274" si="2430">1/(1+EXP(-Q274))</f>
        <v>0.61599204618223369</v>
      </c>
      <c r="T274" s="122"/>
      <c r="U274" s="122">
        <f t="shared" ref="U274" si="2431">S274</f>
        <v>0.61599204618223369</v>
      </c>
      <c r="V274" s="122"/>
      <c r="W274" s="121">
        <f>W271</f>
        <v>0.41165208343649107</v>
      </c>
      <c r="X274" s="121"/>
      <c r="Y274" s="122">
        <f t="shared" ref="Y274" si="2432">C274*I274+E274*M274+W274</f>
        <v>0.4524227344794472</v>
      </c>
      <c r="Z274" s="122"/>
      <c r="AA274" s="122">
        <f t="shared" ref="AA274" si="2433">1/(1+EXP(-Y274))</f>
        <v>0.61121510613527197</v>
      </c>
      <c r="AB274" s="122"/>
      <c r="AC274" s="122">
        <f t="shared" ref="AC274" si="2434">AA274</f>
        <v>0.61121510613527197</v>
      </c>
      <c r="AD274" s="122"/>
      <c r="AE274" s="121">
        <f>AE271</f>
        <v>-0.55782415148190245</v>
      </c>
      <c r="AF274" s="121"/>
      <c r="AG274" s="121">
        <f>AG271</f>
        <v>0.72899721176126564</v>
      </c>
      <c r="AH274" s="121"/>
      <c r="AI274" s="121">
        <f>AI271</f>
        <v>-0.45527071249569812</v>
      </c>
      <c r="AJ274" s="121"/>
      <c r="AK274" s="121">
        <f>AK271</f>
        <v>0.82805785708291368</v>
      </c>
      <c r="AL274" s="121"/>
      <c r="AM274" s="121">
        <f>AM271</f>
        <v>-1.0073436204911219</v>
      </c>
      <c r="AN274" s="121"/>
      <c r="AO274" s="122">
        <f t="shared" ref="AO274" si="2435">U274*AE274+AC274*AI274+AM274</f>
        <v>-1.6292271978306663</v>
      </c>
      <c r="AP274" s="122"/>
      <c r="AQ274" s="122">
        <f t="shared" ref="AQ274" si="2436">1/(1+EXP(-AO274))</f>
        <v>0.16393625487753621</v>
      </c>
      <c r="AR274" s="122"/>
      <c r="AS274" s="121">
        <f>AS271</f>
        <v>1.0666627948100698</v>
      </c>
      <c r="AT274" s="121"/>
      <c r="AU274" s="122">
        <f>U274*AG274+AC274*AK274+AS274</f>
        <v>2.0218407499471138</v>
      </c>
      <c r="AV274" s="122"/>
      <c r="AW274" s="122">
        <f t="shared" ref="AW274" si="2437">1/(1+EXP(-AU274))</f>
        <v>0.88307121248800602</v>
      </c>
      <c r="AX274" s="122"/>
      <c r="AY274" s="122">
        <f t="shared" ref="AY274" si="2438">AQ274</f>
        <v>0.16393625487753621</v>
      </c>
      <c r="AZ274" s="122"/>
      <c r="BA274" s="122">
        <f t="shared" ref="BA274" si="2439">AW274</f>
        <v>0.88307121248800602</v>
      </c>
      <c r="BB274" s="122"/>
      <c r="BC274" s="120">
        <f>BC271</f>
        <v>0.01</v>
      </c>
      <c r="BD274" s="120"/>
      <c r="BE274" s="120">
        <f>BE271</f>
        <v>0.99</v>
      </c>
      <c r="BF274" s="120"/>
      <c r="BG274" s="136">
        <f>(1/2)*(AY274-BC274)^2</f>
        <v>1.1848185282860895E-2</v>
      </c>
      <c r="BH274" s="137"/>
      <c r="BI274" s="136">
        <f t="shared" ref="BI274" si="2440">(1/2)*(BA274-BE274)^2</f>
        <v>5.7168827993925794E-3</v>
      </c>
      <c r="BJ274" s="137"/>
      <c r="BK274" s="136">
        <f t="shared" ref="BK274" si="2441">BG274+BI274</f>
        <v>1.7565068082253475E-2</v>
      </c>
      <c r="BL274" s="137"/>
      <c r="BN274" s="131">
        <f t="shared" ref="BN274" si="2442" xml:space="preserve"> ( ((AY274 - BC274)*(AY274)*(1-AY274)*AE274) + ((BA274 - BE274)*(BA274)*(1-BA274)*AG274) ) * ( ((U274)*(1-U274)) ) * ( C274 )</f>
        <v>-2.3439653605163968E-4</v>
      </c>
      <c r="BO274" s="131"/>
      <c r="BP274" s="131">
        <f t="shared" ref="BP274" si="2443" xml:space="preserve"> ( ((AY274 - BC274)*(AY274)*(1-AY274)*AI274) + ((BA274 - BE274)*(BA274)*(1-BA274)*AK274) ) * ( ((AC274)*(1-AC274)) ) * ( C274 )</f>
        <v>-2.2275869837561345E-4</v>
      </c>
      <c r="BQ274" s="131"/>
      <c r="BR274" s="131">
        <f t="shared" ref="BR274" si="2444" xml:space="preserve"> ( ((AY274 - BC274)*(AY274)*(1-AY274)*AE274) + ((BA274 - BE274)*(BA274)*(1-BA274)*AG274) ) * ( ((U274)*(1-U274)) ) * ( E274 )</f>
        <v>-4.6879307210327936E-4</v>
      </c>
      <c r="BS274" s="131"/>
      <c r="BT274" s="131">
        <f t="shared" ref="BT274" si="2445" xml:space="preserve"> ( ((AY274 - BC274)*(AY274)*(1-AY274)*AI274) + ((BA274 - BE274)*(BA274)*(1-BA274)*AK274) ) * ( ((AC274)*(1-AC274)) ) * ( E274 )</f>
        <v>-4.4551739675122691E-4</v>
      </c>
      <c r="BU274" s="131"/>
      <c r="BV274" s="131">
        <f t="shared" ref="BV274" si="2446" xml:space="preserve"> ( ((AY274 - BC274)*(AY274)*(1-AY274)*AE274) + ((BA274 - BE274)*(BA274)*(1-BA274)*AG274) ) * ( ((S274)*(1-S274)) )</f>
        <v>-4.6879307210327932E-3</v>
      </c>
      <c r="BW274" s="131"/>
      <c r="BX274" s="131">
        <f t="shared" ref="BX274" si="2447" xml:space="preserve"> ( ((AY274 - BC274)*(AY274)*(1-AY274)*AI274) + ((BA274 - BE274)*(BA274)*(1-BA274)*AK274) ) * ( ((AC274)*(1-AC274)) )</f>
        <v>-4.4551739675122689E-3</v>
      </c>
      <c r="BY274" s="131"/>
      <c r="BZ274" s="131">
        <f xml:space="preserve"> (AY274 - BC274) * (AY274 * (1 - AY274)) * U274</f>
        <v>1.299662001272029E-2</v>
      </c>
      <c r="CA274" s="131"/>
      <c r="CB274" s="131">
        <f t="shared" ref="CB274" si="2448" xml:space="preserve"> (BA274 - BE274) * (BA274 * (1 - BA274)) * U274</f>
        <v>-6.8012215212676242E-3</v>
      </c>
      <c r="CC274" s="131"/>
      <c r="CD274" s="131">
        <f t="shared" ref="CD274" si="2449" xml:space="preserve"> (AY274 - BC274) * (AY274 * (1 - AY274)) * AC274</f>
        <v>1.2895832875940377E-2</v>
      </c>
      <c r="CE274" s="131"/>
      <c r="CF274" s="131">
        <f t="shared" ref="CF274" si="2450" xml:space="preserve"> (BA274 - BE274) * (BA274 * (1 - BA274)) * AC274</f>
        <v>-6.7484789125690859E-3</v>
      </c>
      <c r="CG274" s="131"/>
      <c r="CH274" s="131">
        <f xml:space="preserve"> (AY274 - BC274) * (AY274 * (1 - AY274))</f>
        <v>2.1098681538617464E-2</v>
      </c>
      <c r="CI274" s="131"/>
      <c r="CJ274" s="131">
        <f xml:space="preserve"> (BA274 - BE274) * (BA274 * (1 - BA274))</f>
        <v>-1.1041086591003751E-2</v>
      </c>
      <c r="CK274" s="131"/>
      <c r="CL274" s="15"/>
      <c r="CM274" s="47"/>
      <c r="CN274" s="47"/>
      <c r="CO274" s="47"/>
      <c r="CP274" s="15"/>
      <c r="CQ274" s="15"/>
      <c r="CR274" s="15"/>
      <c r="CS274" s="15"/>
      <c r="CT274" s="15"/>
      <c r="CU274" s="15"/>
      <c r="CV274" s="15"/>
      <c r="CW274" s="15"/>
      <c r="CX274" s="15"/>
      <c r="CY274" s="15"/>
      <c r="CZ274" s="15"/>
      <c r="DA274" s="15"/>
      <c r="DB274" s="15"/>
      <c r="DC274" s="15"/>
      <c r="DD274" s="15"/>
      <c r="DE274" s="15"/>
      <c r="DF274" s="15"/>
      <c r="DG274" s="15"/>
      <c r="DH274" s="15"/>
      <c r="DI274" s="15"/>
      <c r="DJ274" s="15"/>
      <c r="DK274" s="15"/>
      <c r="DL274" s="15"/>
      <c r="DM274" s="15"/>
    </row>
    <row r="275" spans="1:117" s="13" customFormat="1" x14ac:dyDescent="0.35">
      <c r="A275" s="93"/>
      <c r="B275" s="14" t="s">
        <v>215</v>
      </c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  <c r="AZ275" s="15"/>
      <c r="BA275" s="15"/>
      <c r="BB275" s="15"/>
      <c r="BC275" s="15"/>
      <c r="BD275" s="15"/>
      <c r="BE275" s="15"/>
      <c r="BF275" s="15"/>
      <c r="BG275" s="15"/>
      <c r="BH275" s="15"/>
      <c r="BI275" s="15"/>
      <c r="BJ275" s="15"/>
      <c r="BK275" s="15"/>
      <c r="BL275" s="15"/>
      <c r="BN275" s="132" t="str">
        <f>IF(BN274&lt;0.000001,"PROCHE DE 0","PAS PROCHE DE 0")</f>
        <v>PROCHE DE 0</v>
      </c>
      <c r="BO275" s="132"/>
      <c r="BP275" s="132" t="str">
        <f>IF(BP274&lt;0.000001,"PROCHE DE 0","PAS PROCHE DE 0")</f>
        <v>PROCHE DE 0</v>
      </c>
      <c r="BQ275" s="132"/>
      <c r="BR275" s="132" t="str">
        <f>IF(BR274&lt;0.000001,"PROCHE DE 0","PAS PROCHE DE 0")</f>
        <v>PROCHE DE 0</v>
      </c>
      <c r="BS275" s="132"/>
      <c r="BT275" s="132" t="str">
        <f>IF(BT274&lt;0.000001,"PROCHE DE 0","PAS PROCHE DE 0")</f>
        <v>PROCHE DE 0</v>
      </c>
      <c r="BU275" s="132"/>
      <c r="BV275" s="132" t="str">
        <f>IF(BV274&lt;0.000001,"PROCHE DE 0","PAS PROCHE DE 0")</f>
        <v>PROCHE DE 0</v>
      </c>
      <c r="BW275" s="132"/>
      <c r="BX275" s="132" t="str">
        <f>IF(BX274&lt;0.000001,"PROCHE DE 0","PAS PROCHE DE 0")</f>
        <v>PROCHE DE 0</v>
      </c>
      <c r="BY275" s="132"/>
      <c r="BZ275" s="132" t="str">
        <f>IF(BZ274&lt;0.000001,"PROCHE DE 0","PAS PROCHE DE 0")</f>
        <v>PAS PROCHE DE 0</v>
      </c>
      <c r="CA275" s="132"/>
      <c r="CB275" s="132" t="str">
        <f>IF(CB274&lt;0.000001,"PROCHE DE 0","PAS PROCHE DE 0")</f>
        <v>PROCHE DE 0</v>
      </c>
      <c r="CC275" s="132"/>
      <c r="CD275" s="132" t="str">
        <f>IF(CD274&lt;0.000001,"PROCHE DE 0","PAS PROCHE DE 0")</f>
        <v>PAS PROCHE DE 0</v>
      </c>
      <c r="CE275" s="132"/>
      <c r="CF275" s="132" t="str">
        <f>IF(CF274&lt;0.000001,"PROCHE DE 0","PAS PROCHE DE 0")</f>
        <v>PROCHE DE 0</v>
      </c>
      <c r="CG275" s="132"/>
      <c r="CH275" s="132" t="str">
        <f>IF(CH274&lt;0.000001,"PROCHE DE 0","PAS PROCHE DE 0")</f>
        <v>PAS PROCHE DE 0</v>
      </c>
      <c r="CI275" s="132"/>
      <c r="CJ275" s="132" t="str">
        <f>IF(CJ274&lt;0.000001,"PROCHE DE 0","PAS PROCHE DE 0")</f>
        <v>PROCHE DE 0</v>
      </c>
      <c r="CK275" s="132"/>
      <c r="CL275" s="15"/>
      <c r="CM275" s="47"/>
      <c r="CN275" s="47"/>
      <c r="CO275" s="47"/>
      <c r="CP275" s="15"/>
      <c r="CQ275" s="15"/>
      <c r="CR275" s="15"/>
      <c r="CS275" s="15"/>
      <c r="CT275" s="15"/>
      <c r="CU275" s="15"/>
      <c r="CV275" s="15"/>
      <c r="CW275" s="15"/>
      <c r="CX275" s="15"/>
      <c r="CY275" s="15"/>
      <c r="CZ275" s="15"/>
      <c r="DA275" s="15"/>
      <c r="DB275" s="15"/>
      <c r="DC275" s="15"/>
      <c r="DD275" s="15"/>
      <c r="DE275" s="15"/>
      <c r="DF275" s="15"/>
      <c r="DG275" s="15"/>
      <c r="DH275" s="15"/>
      <c r="DI275" s="15"/>
      <c r="DJ275" s="15"/>
      <c r="DK275" s="15"/>
      <c r="DL275" s="15"/>
      <c r="DM275" s="15"/>
    </row>
    <row r="276" spans="1:117" s="13" customFormat="1" ht="15" thickBot="1" x14ac:dyDescent="0.4">
      <c r="A276" s="93"/>
      <c r="B276" s="14" t="s">
        <v>214</v>
      </c>
      <c r="C276" s="120">
        <f>C274</f>
        <v>0.05</v>
      </c>
      <c r="D276" s="120"/>
      <c r="E276" s="120">
        <f>E274</f>
        <v>0.1</v>
      </c>
      <c r="F276" s="120"/>
      <c r="G276" s="121">
        <f>G274</f>
        <v>0.15444794004780329</v>
      </c>
      <c r="H276" s="121"/>
      <c r="I276" s="121">
        <f>I274</f>
        <v>0.20308260417182461</v>
      </c>
      <c r="J276" s="121"/>
      <c r="K276" s="121">
        <f>K274</f>
        <v>0.25889588009560649</v>
      </c>
      <c r="L276" s="121"/>
      <c r="M276" s="121">
        <f>M274</f>
        <v>0.30616520834364919</v>
      </c>
      <c r="N276" s="121"/>
      <c r="O276" s="121">
        <f>O274</f>
        <v>0.43895880095606576</v>
      </c>
      <c r="P276" s="121"/>
      <c r="Q276" s="122">
        <f>C276*G276+E276*K276+O276</f>
        <v>0.4725707859680166</v>
      </c>
      <c r="R276" s="122"/>
      <c r="S276" s="122">
        <f t="shared" ref="S276:S277" si="2451">1/(1+EXP(-Q276))</f>
        <v>0.61599204618223369</v>
      </c>
      <c r="T276" s="122"/>
      <c r="U276" s="122">
        <f t="shared" ref="U276:U277" si="2452">S276</f>
        <v>0.61599204618223369</v>
      </c>
      <c r="V276" s="122"/>
      <c r="W276" s="121">
        <f>W274</f>
        <v>0.41165208343649107</v>
      </c>
      <c r="X276" s="121"/>
      <c r="Y276" s="122">
        <f t="shared" ref="Y276:Y277" si="2453">C276*I276+E276*M276+W276</f>
        <v>0.4524227344794472</v>
      </c>
      <c r="Z276" s="122"/>
      <c r="AA276" s="122">
        <f t="shared" ref="AA276:AA277" si="2454">1/(1+EXP(-Y276))</f>
        <v>0.61121510613527197</v>
      </c>
      <c r="AB276" s="122"/>
      <c r="AC276" s="122">
        <f t="shared" ref="AC276:AC277" si="2455">AA276</f>
        <v>0.61121510613527197</v>
      </c>
      <c r="AD276" s="122"/>
      <c r="AE276" s="121">
        <f>AE274</f>
        <v>-0.55782415148190245</v>
      </c>
      <c r="AF276" s="121"/>
      <c r="AG276" s="121">
        <f>AG274</f>
        <v>0.72899721176126564</v>
      </c>
      <c r="AH276" s="121"/>
      <c r="AI276" s="121">
        <f>AI274</f>
        <v>-0.45527071249569812</v>
      </c>
      <c r="AJ276" s="121"/>
      <c r="AK276" s="121">
        <f>AK274</f>
        <v>0.82805785708291368</v>
      </c>
      <c r="AL276" s="121"/>
      <c r="AM276" s="121">
        <f>AM274</f>
        <v>-1.0073436204911219</v>
      </c>
      <c r="AN276" s="121"/>
      <c r="AO276" s="122">
        <f t="shared" ref="AO276:AO277" si="2456">U276*AE276+AC276*AI276+AM276</f>
        <v>-1.6292271978306663</v>
      </c>
      <c r="AP276" s="122"/>
      <c r="AQ276" s="122">
        <f t="shared" ref="AQ276:AQ277" si="2457">1/(1+EXP(-AO276))</f>
        <v>0.16393625487753621</v>
      </c>
      <c r="AR276" s="122"/>
      <c r="AS276" s="121">
        <f>AS274</f>
        <v>1.0666627948100698</v>
      </c>
      <c r="AT276" s="121"/>
      <c r="AU276" s="122">
        <f>U276*AG276+AC276*AK276+AS276</f>
        <v>2.0218407499471138</v>
      </c>
      <c r="AV276" s="122"/>
      <c r="AW276" s="122">
        <f t="shared" ref="AW276:AW277" si="2458">1/(1+EXP(-AU276))</f>
        <v>0.88307121248800602</v>
      </c>
      <c r="AX276" s="122"/>
      <c r="AY276" s="122">
        <f t="shared" ref="AY276:AY277" si="2459">AQ276</f>
        <v>0.16393625487753621</v>
      </c>
      <c r="AZ276" s="122"/>
      <c r="BA276" s="122">
        <f>AW276</f>
        <v>0.88307121248800602</v>
      </c>
      <c r="BB276" s="122"/>
      <c r="BC276" s="120">
        <f>BC274</f>
        <v>0.01</v>
      </c>
      <c r="BD276" s="120"/>
      <c r="BE276" s="120">
        <f>BE274</f>
        <v>0.99</v>
      </c>
      <c r="BF276" s="120"/>
      <c r="BG276" s="122">
        <f>(1/2)*(AY276-BC276)^2</f>
        <v>1.1848185282860895E-2</v>
      </c>
      <c r="BH276" s="122"/>
      <c r="BI276" s="122">
        <f t="shared" ref="BI276:BI277" si="2460">(1/2)*(BA276-BE276)^2</f>
        <v>5.7168827993925794E-3</v>
      </c>
      <c r="BJ276" s="122"/>
      <c r="BK276" s="122">
        <f t="shared" ref="BK276:BK277" si="2461">BG276+BI276</f>
        <v>1.7565068082253475E-2</v>
      </c>
      <c r="BL276" s="122"/>
      <c r="BN276" s="142">
        <f t="shared" ref="BN276" si="2462" xml:space="preserve"> ( ((AY276 - BC276)*(AY276)*(1-AY276)*AE276) + ((BA276 - BE276)*(BA276)*(1-BA276)*AG276) ) * ( ((U276)*(1-U276)) ) * ( C276 )</f>
        <v>-2.3439653605163968E-4</v>
      </c>
      <c r="BO276" s="142"/>
      <c r="BP276" s="142">
        <f t="shared" ref="BP276" si="2463" xml:space="preserve"> ( ((AY276 - BC276)*(AY276)*(1-AY276)*AI276) + ((BA276 - BE276)*(BA276)*(1-BA276)*AK276) ) * ( ((AC276)*(1-AC276)) ) * ( C276 )</f>
        <v>-2.2275869837561345E-4</v>
      </c>
      <c r="BQ276" s="142"/>
      <c r="BR276" s="142">
        <f t="shared" ref="BR276" si="2464" xml:space="preserve"> ( ((AY276 - BC276)*(AY276)*(1-AY276)*AE276) + ((BA276 - BE276)*(BA276)*(1-BA276)*AG276) ) * ( ((U276)*(1-U276)) ) * ( E276 )</f>
        <v>-4.6879307210327936E-4</v>
      </c>
      <c r="BS276" s="142"/>
      <c r="BT276" s="142">
        <f t="shared" ref="BT276" si="2465" xml:space="preserve"> ( ((AY276 - BC276)*(AY276)*(1-AY276)*AI276) + ((BA276 - BE276)*(BA276)*(1-BA276)*AK276) ) * ( ((AC276)*(1-AC276)) ) * ( E276 )</f>
        <v>-4.4551739675122691E-4</v>
      </c>
      <c r="BU276" s="142"/>
      <c r="BV276" s="142">
        <f t="shared" ref="BV276" si="2466" xml:space="preserve"> ( ((AY276 - BC276)*(AY276)*(1-AY276)*AE276) + ((BA276 - BE276)*(BA276)*(1-BA276)*AG276) ) * ( ((S276)*(1-S276)) )</f>
        <v>-4.6879307210327932E-3</v>
      </c>
      <c r="BW276" s="142"/>
      <c r="BX276" s="142">
        <f t="shared" ref="BX276" si="2467" xml:space="preserve"> ( ((AY276 - BC276)*(AY276)*(1-AY276)*AI276) + ((BA276 - BE276)*(BA276)*(1-BA276)*AK276) ) * ( ((AC276)*(1-AC276)) )</f>
        <v>-4.4551739675122689E-3</v>
      </c>
      <c r="BY276" s="142"/>
      <c r="BZ276" s="142">
        <f xml:space="preserve"> (AY276 - BC276) * (AY276 * (1 - AY276)) * U276</f>
        <v>1.299662001272029E-2</v>
      </c>
      <c r="CA276" s="142"/>
      <c r="CB276" s="142">
        <f t="shared" ref="CB276" si="2468" xml:space="preserve"> (BA276 - BE276) * (BA276 * (1 - BA276)) * U276</f>
        <v>-6.8012215212676242E-3</v>
      </c>
      <c r="CC276" s="142"/>
      <c r="CD276" s="142">
        <f t="shared" ref="CD276" si="2469" xml:space="preserve"> (AY276 - BC276) * (AY276 * (1 - AY276)) * AC276</f>
        <v>1.2895832875940377E-2</v>
      </c>
      <c r="CE276" s="142"/>
      <c r="CF276" s="142">
        <f t="shared" ref="CF276" si="2470" xml:space="preserve"> (BA276 - BE276) * (BA276 * (1 - BA276)) * AC276</f>
        <v>-6.7484789125690859E-3</v>
      </c>
      <c r="CG276" s="142"/>
      <c r="CH276" s="142">
        <f xml:space="preserve"> (AY276 - BC276) * (AY276 * (1 - AY276))</f>
        <v>2.1098681538617464E-2</v>
      </c>
      <c r="CI276" s="142"/>
      <c r="CJ276" s="142">
        <f xml:space="preserve"> (BA276 - BE276) * (BA276 * (1 - BA276))</f>
        <v>-1.1041086591003751E-2</v>
      </c>
      <c r="CK276" s="142"/>
      <c r="CL276" s="15"/>
      <c r="CM276" s="104">
        <f>CM270</f>
        <v>0.5</v>
      </c>
      <c r="CN276" s="104"/>
      <c r="CO276" s="47"/>
      <c r="CP276" s="131">
        <f t="shared" ref="CP276" si="2471">G276-CM276*BN276</f>
        <v>0.1545651383158291</v>
      </c>
      <c r="CQ276" s="131"/>
      <c r="CR276" s="131">
        <f t="shared" ref="CR276" si="2472">I276-CM276*BP276</f>
        <v>0.20319398352101242</v>
      </c>
      <c r="CS276" s="131"/>
      <c r="CT276" s="131">
        <f t="shared" ref="CT276" si="2473">K276-CM276*BR276</f>
        <v>0.25913027663165811</v>
      </c>
      <c r="CU276" s="131"/>
      <c r="CV276" s="131">
        <f t="shared" ref="CV276" si="2474">M276-CM276*BT276</f>
        <v>0.30638796704202481</v>
      </c>
      <c r="CW276" s="131"/>
      <c r="CX276" s="131">
        <f t="shared" ref="CX276" si="2475">O276-CM276*BV276</f>
        <v>0.44130276631658216</v>
      </c>
      <c r="CY276" s="131"/>
      <c r="CZ276" s="131">
        <f t="shared" ref="CZ276" si="2476">W276-CM276*BX276</f>
        <v>0.4138796704202472</v>
      </c>
      <c r="DA276" s="131"/>
      <c r="DB276" s="131">
        <f t="shared" ref="DB276" si="2477">AE276-CM276*BZ276</f>
        <v>-0.56432246148826259</v>
      </c>
      <c r="DC276" s="131"/>
      <c r="DD276" s="131">
        <f t="shared" ref="DD276" si="2478">AG276-CM276*CB276</f>
        <v>0.73239782252189944</v>
      </c>
      <c r="DE276" s="131"/>
      <c r="DF276" s="131">
        <f t="shared" ref="DF276" si="2479">AI276-CM276*CD276</f>
        <v>-0.46171862893366833</v>
      </c>
      <c r="DG276" s="131"/>
      <c r="DH276" s="131">
        <f t="shared" ref="DH276" si="2480">AK276-CM276*CF276</f>
        <v>0.83143209653919825</v>
      </c>
      <c r="DI276" s="131"/>
      <c r="DJ276" s="131">
        <f t="shared" ref="DJ276" si="2481">AM276-CM276*CH276</f>
        <v>-1.0178929612604306</v>
      </c>
      <c r="DK276" s="131"/>
      <c r="DL276" s="131">
        <f t="shared" ref="DL276" si="2482">AS276-CM276*CJ276</f>
        <v>1.0721833381055716</v>
      </c>
      <c r="DM276" s="131"/>
    </row>
    <row r="277" spans="1:117" s="13" customFormat="1" ht="15" thickBot="1" x14ac:dyDescent="0.4">
      <c r="A277" s="93"/>
      <c r="B277" s="14" t="s">
        <v>216</v>
      </c>
      <c r="C277" s="120">
        <f>C276</f>
        <v>0.05</v>
      </c>
      <c r="D277" s="120"/>
      <c r="E277" s="120">
        <f>E276</f>
        <v>0.1</v>
      </c>
      <c r="F277" s="120"/>
      <c r="G277" s="131">
        <f>CP276</f>
        <v>0.1545651383158291</v>
      </c>
      <c r="H277" s="131"/>
      <c r="I277" s="131">
        <f>CR276</f>
        <v>0.20319398352101242</v>
      </c>
      <c r="J277" s="131"/>
      <c r="K277" s="131">
        <f>CT276</f>
        <v>0.25913027663165811</v>
      </c>
      <c r="L277" s="131"/>
      <c r="M277" s="131">
        <f>CV276</f>
        <v>0.30638796704202481</v>
      </c>
      <c r="N277" s="131"/>
      <c r="O277" s="131">
        <f>CX276</f>
        <v>0.44130276631658216</v>
      </c>
      <c r="P277" s="131"/>
      <c r="Q277" s="122">
        <f>C277*G277+E277*K277+O277</f>
        <v>0.47494405089553943</v>
      </c>
      <c r="R277" s="122"/>
      <c r="S277" s="122">
        <f t="shared" si="2451"/>
        <v>0.61655327738138577</v>
      </c>
      <c r="T277" s="122"/>
      <c r="U277" s="122">
        <f t="shared" si="2452"/>
        <v>0.61655327738138577</v>
      </c>
      <c r="V277" s="122"/>
      <c r="W277" s="131">
        <f>CZ276</f>
        <v>0.4138796704202472</v>
      </c>
      <c r="X277" s="131"/>
      <c r="Y277" s="122">
        <f t="shared" si="2453"/>
        <v>0.45467816630050029</v>
      </c>
      <c r="Z277" s="122"/>
      <c r="AA277" s="122">
        <f t="shared" si="2454"/>
        <v>0.61175093247300516</v>
      </c>
      <c r="AB277" s="122"/>
      <c r="AC277" s="122">
        <f t="shared" si="2455"/>
        <v>0.61175093247300516</v>
      </c>
      <c r="AD277" s="122"/>
      <c r="AE277" s="131">
        <f>DB276</f>
        <v>-0.56432246148826259</v>
      </c>
      <c r="AF277" s="131"/>
      <c r="AG277" s="131">
        <f>DD276</f>
        <v>0.73239782252189944</v>
      </c>
      <c r="AH277" s="131"/>
      <c r="AI277" s="131">
        <f>DF276</f>
        <v>-0.46171862893366833</v>
      </c>
      <c r="AJ277" s="131"/>
      <c r="AK277" s="131">
        <f>DH276</f>
        <v>0.83143209653919825</v>
      </c>
      <c r="AL277" s="131"/>
      <c r="AM277" s="131">
        <f>DJ276</f>
        <v>-1.0178929612604306</v>
      </c>
      <c r="AN277" s="131"/>
      <c r="AO277" s="122">
        <f t="shared" si="2456"/>
        <v>-1.6482846261812787</v>
      </c>
      <c r="AP277" s="122"/>
      <c r="AQ277" s="122">
        <f t="shared" si="2457"/>
        <v>0.16134092204166847</v>
      </c>
      <c r="AR277" s="122"/>
      <c r="AS277" s="131">
        <f>DL276</f>
        <v>1.0721833381055716</v>
      </c>
      <c r="AT277" s="131"/>
      <c r="AU277" s="122">
        <f>U277*AG277+AC277*AK277+AS277</f>
        <v>2.0323749762742795</v>
      </c>
      <c r="AV277" s="122"/>
      <c r="AW277" s="122">
        <f t="shared" si="2458"/>
        <v>0.88415455755730243</v>
      </c>
      <c r="AX277" s="122"/>
      <c r="AY277" s="122">
        <f t="shared" si="2459"/>
        <v>0.16134092204166847</v>
      </c>
      <c r="AZ277" s="122"/>
      <c r="BA277" s="122">
        <f>AW277</f>
        <v>0.88415455755730243</v>
      </c>
      <c r="BB277" s="122"/>
      <c r="BC277" s="120">
        <f>BC276</f>
        <v>0.01</v>
      </c>
      <c r="BD277" s="120"/>
      <c r="BE277" s="120">
        <f>BE276</f>
        <v>0.99</v>
      </c>
      <c r="BF277" s="120"/>
      <c r="BG277" s="136">
        <f>(1/2)*(AY277-BC277)^2</f>
        <v>1.1452037342211186E-2</v>
      </c>
      <c r="BH277" s="137"/>
      <c r="BI277" s="136">
        <f t="shared" si="2460"/>
        <v>5.6016288429452006E-3</v>
      </c>
      <c r="BJ277" s="137"/>
      <c r="BK277" s="136">
        <f t="shared" si="2461"/>
        <v>1.7053666185156385E-2</v>
      </c>
      <c r="BL277" s="137"/>
      <c r="BN277" s="15"/>
      <c r="BO277" s="15"/>
      <c r="BP277" s="15"/>
      <c r="BQ277" s="15"/>
      <c r="BR277" s="15"/>
      <c r="BS277" s="15"/>
      <c r="BT277" s="15"/>
      <c r="BU277" s="15"/>
      <c r="BV277" s="15"/>
      <c r="BW277" s="15"/>
      <c r="BX277" s="15"/>
      <c r="BY277" s="15"/>
      <c r="BZ277" s="15"/>
      <c r="CA277" s="15"/>
      <c r="CB277" s="15"/>
      <c r="CC277" s="15"/>
      <c r="CD277" s="15"/>
      <c r="CE277" s="15"/>
      <c r="CF277" s="15"/>
      <c r="CG277" s="15"/>
      <c r="CH277" s="15"/>
      <c r="CI277" s="15"/>
      <c r="CJ277" s="15"/>
      <c r="CK277" s="15"/>
      <c r="CL277" s="15"/>
      <c r="CM277" s="47"/>
      <c r="CN277" s="47"/>
      <c r="CO277" s="47"/>
      <c r="CP277" s="15"/>
      <c r="CQ277" s="15"/>
      <c r="CR277" s="15"/>
      <c r="CS277" s="15"/>
      <c r="CT277" s="15"/>
      <c r="CU277" s="15"/>
      <c r="CV277" s="15"/>
      <c r="CW277" s="15"/>
      <c r="CX277" s="15"/>
      <c r="CY277" s="15"/>
      <c r="CZ277" s="15"/>
      <c r="DA277" s="15"/>
      <c r="DB277" s="15"/>
      <c r="DC277" s="15"/>
      <c r="DD277" s="15"/>
      <c r="DE277" s="15"/>
      <c r="DF277" s="15"/>
      <c r="DG277" s="15"/>
      <c r="DH277" s="15"/>
      <c r="DI277" s="15"/>
      <c r="DJ277" s="15"/>
      <c r="DK277" s="15"/>
      <c r="DL277" s="15"/>
      <c r="DM277" s="15"/>
    </row>
    <row r="278" spans="1:117" s="13" customFormat="1" x14ac:dyDescent="0.35">
      <c r="A278" s="93"/>
      <c r="B278" s="14" t="s">
        <v>217</v>
      </c>
      <c r="BG278" s="143" t="str">
        <f>IF(BG277&lt;BG274,"OUI, ça a baissé","NON, ça n'a pas baissé")</f>
        <v>OUI, ça a baissé</v>
      </c>
      <c r="BH278" s="143"/>
      <c r="BI278" s="143" t="str">
        <f>IF(BI277&lt;BI274,"OUI, ça a baissé","NON, ça n'a pas baissé")</f>
        <v>OUI, ça a baissé</v>
      </c>
      <c r="BJ278" s="143"/>
      <c r="BK278" s="143" t="str">
        <f>IF(BK277&lt;BK274,"OUI, ça a baissé","NON, ça n'a pas baissé")</f>
        <v>OUI, ça a baissé</v>
      </c>
      <c r="BL278" s="143"/>
      <c r="BN278" s="15"/>
      <c r="BO278" s="15"/>
      <c r="BP278" s="15"/>
      <c r="BQ278" s="15"/>
      <c r="BR278" s="15"/>
      <c r="BS278" s="15"/>
      <c r="BT278" s="15"/>
      <c r="BU278" s="15"/>
      <c r="BV278" s="15"/>
      <c r="BW278" s="15"/>
      <c r="BX278" s="15"/>
      <c r="BY278" s="15"/>
      <c r="BZ278" s="15"/>
      <c r="CA278" s="15"/>
      <c r="CB278" s="15"/>
      <c r="CC278" s="15"/>
      <c r="CD278" s="15"/>
      <c r="CE278" s="15"/>
      <c r="CF278" s="15"/>
      <c r="CG278" s="15"/>
      <c r="CH278" s="15"/>
      <c r="CI278" s="15"/>
      <c r="CJ278" s="15"/>
      <c r="CK278" s="15"/>
      <c r="CL278" s="15"/>
      <c r="CM278" s="47"/>
      <c r="CN278" s="47"/>
      <c r="CO278" s="47"/>
      <c r="CP278" s="15"/>
      <c r="CQ278" s="15"/>
      <c r="CR278" s="15"/>
      <c r="CS278" s="15"/>
      <c r="CT278" s="15"/>
      <c r="CU278" s="15"/>
      <c r="CV278" s="15"/>
      <c r="CW278" s="15"/>
      <c r="CX278" s="15"/>
      <c r="CY278" s="15"/>
      <c r="CZ278" s="15"/>
      <c r="DA278" s="15"/>
      <c r="DB278" s="15"/>
      <c r="DC278" s="15"/>
      <c r="DD278" s="15"/>
      <c r="DE278" s="15"/>
      <c r="DF278" s="15"/>
      <c r="DG278" s="15"/>
      <c r="DH278" s="15"/>
      <c r="DI278" s="15"/>
      <c r="DJ278" s="15"/>
      <c r="DK278" s="15"/>
      <c r="DL278" s="15"/>
      <c r="DM278" s="15"/>
    </row>
    <row r="279" spans="1:117" s="13" customFormat="1" ht="15" thickBot="1" x14ac:dyDescent="0.4"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5"/>
      <c r="BB279" s="15"/>
      <c r="BC279" s="15"/>
      <c r="BD279" s="15"/>
      <c r="BE279" s="15"/>
      <c r="BF279" s="15"/>
      <c r="BG279" s="15"/>
      <c r="BH279" s="15"/>
      <c r="BI279" s="15"/>
      <c r="BJ279" s="15"/>
      <c r="BK279" s="15"/>
      <c r="BL279" s="15"/>
      <c r="BN279" s="15"/>
      <c r="BO279" s="15"/>
      <c r="BP279" s="15"/>
      <c r="BQ279" s="15"/>
      <c r="BR279" s="15"/>
      <c r="BS279" s="15"/>
      <c r="BT279" s="15"/>
      <c r="BU279" s="15"/>
      <c r="BV279" s="15"/>
      <c r="BW279" s="15"/>
      <c r="BX279" s="15"/>
      <c r="BY279" s="15"/>
      <c r="BZ279" s="15"/>
      <c r="CA279" s="15"/>
      <c r="CB279" s="15"/>
      <c r="CC279" s="15"/>
      <c r="CD279" s="15"/>
      <c r="CE279" s="15"/>
      <c r="CF279" s="15"/>
      <c r="CG279" s="15"/>
      <c r="CH279" s="15"/>
      <c r="CI279" s="15"/>
      <c r="CJ279" s="15"/>
      <c r="CK279" s="15"/>
      <c r="CL279" s="15"/>
      <c r="CM279" s="47"/>
      <c r="CN279" s="47"/>
      <c r="CO279" s="47"/>
      <c r="CP279" s="15"/>
      <c r="CQ279" s="15"/>
      <c r="CR279" s="15"/>
      <c r="CS279" s="15"/>
      <c r="CT279" s="15"/>
      <c r="CU279" s="15"/>
      <c r="CV279" s="15"/>
      <c r="CW279" s="15"/>
      <c r="CX279" s="15"/>
      <c r="CY279" s="15"/>
      <c r="CZ279" s="15"/>
      <c r="DA279" s="15"/>
      <c r="DB279" s="15"/>
      <c r="DC279" s="15"/>
      <c r="DD279" s="15"/>
      <c r="DE279" s="15"/>
      <c r="DF279" s="15"/>
      <c r="DG279" s="15"/>
      <c r="DH279" s="15"/>
      <c r="DI279" s="15"/>
      <c r="DJ279" s="15"/>
      <c r="DK279" s="15"/>
      <c r="DL279" s="15"/>
      <c r="DM279" s="15"/>
    </row>
    <row r="280" spans="1:117" s="13" customFormat="1" ht="15" thickBot="1" x14ac:dyDescent="0.4">
      <c r="A280" s="93" t="s">
        <v>132</v>
      </c>
      <c r="B280" s="14" t="s">
        <v>213</v>
      </c>
      <c r="C280" s="120">
        <f>C277</f>
        <v>0.05</v>
      </c>
      <c r="D280" s="120"/>
      <c r="E280" s="120">
        <f>E277</f>
        <v>0.1</v>
      </c>
      <c r="F280" s="120"/>
      <c r="G280" s="121">
        <f>G277</f>
        <v>0.1545651383158291</v>
      </c>
      <c r="H280" s="121"/>
      <c r="I280" s="121">
        <f>I277</f>
        <v>0.20319398352101242</v>
      </c>
      <c r="J280" s="121"/>
      <c r="K280" s="121">
        <f>K277</f>
        <v>0.25913027663165811</v>
      </c>
      <c r="L280" s="121"/>
      <c r="M280" s="121">
        <f>M277</f>
        <v>0.30638796704202481</v>
      </c>
      <c r="N280" s="121"/>
      <c r="O280" s="121">
        <f>O277</f>
        <v>0.44130276631658216</v>
      </c>
      <c r="P280" s="121"/>
      <c r="Q280" s="122">
        <f>C280*G280+E280*K280+O280</f>
        <v>0.47494405089553943</v>
      </c>
      <c r="R280" s="122"/>
      <c r="S280" s="122">
        <f t="shared" ref="S280" si="2483">1/(1+EXP(-Q280))</f>
        <v>0.61655327738138577</v>
      </c>
      <c r="T280" s="122"/>
      <c r="U280" s="122">
        <f t="shared" ref="U280" si="2484">S280</f>
        <v>0.61655327738138577</v>
      </c>
      <c r="V280" s="122"/>
      <c r="W280" s="121">
        <f>W277</f>
        <v>0.4138796704202472</v>
      </c>
      <c r="X280" s="121"/>
      <c r="Y280" s="122">
        <f t="shared" ref="Y280" si="2485">C280*I280+E280*M280+W280</f>
        <v>0.45467816630050029</v>
      </c>
      <c r="Z280" s="122"/>
      <c r="AA280" s="122">
        <f t="shared" ref="AA280" si="2486">1/(1+EXP(-Y280))</f>
        <v>0.61175093247300516</v>
      </c>
      <c r="AB280" s="122"/>
      <c r="AC280" s="122">
        <f t="shared" ref="AC280" si="2487">AA280</f>
        <v>0.61175093247300516</v>
      </c>
      <c r="AD280" s="122"/>
      <c r="AE280" s="121">
        <f>AE277</f>
        <v>-0.56432246148826259</v>
      </c>
      <c r="AF280" s="121"/>
      <c r="AG280" s="121">
        <f>AG277</f>
        <v>0.73239782252189944</v>
      </c>
      <c r="AH280" s="121"/>
      <c r="AI280" s="121">
        <f>AI277</f>
        <v>-0.46171862893366833</v>
      </c>
      <c r="AJ280" s="121"/>
      <c r="AK280" s="121">
        <f>AK277</f>
        <v>0.83143209653919825</v>
      </c>
      <c r="AL280" s="121"/>
      <c r="AM280" s="121">
        <f>AM277</f>
        <v>-1.0178929612604306</v>
      </c>
      <c r="AN280" s="121"/>
      <c r="AO280" s="122">
        <f t="shared" ref="AO280" si="2488">U280*AE280+AC280*AI280+AM280</f>
        <v>-1.6482846261812787</v>
      </c>
      <c r="AP280" s="122"/>
      <c r="AQ280" s="122">
        <f t="shared" ref="AQ280" si="2489">1/(1+EXP(-AO280))</f>
        <v>0.16134092204166847</v>
      </c>
      <c r="AR280" s="122"/>
      <c r="AS280" s="121">
        <f>AS277</f>
        <v>1.0721833381055716</v>
      </c>
      <c r="AT280" s="121"/>
      <c r="AU280" s="122">
        <f>U280*AG280+AC280*AK280+AS280</f>
        <v>2.0323749762742795</v>
      </c>
      <c r="AV280" s="122"/>
      <c r="AW280" s="122">
        <f t="shared" ref="AW280" si="2490">1/(1+EXP(-AU280))</f>
        <v>0.88415455755730243</v>
      </c>
      <c r="AX280" s="122"/>
      <c r="AY280" s="122">
        <f t="shared" ref="AY280" si="2491">AQ280</f>
        <v>0.16134092204166847</v>
      </c>
      <c r="AZ280" s="122"/>
      <c r="BA280" s="122">
        <f t="shared" ref="BA280" si="2492">AW280</f>
        <v>0.88415455755730243</v>
      </c>
      <c r="BB280" s="122"/>
      <c r="BC280" s="120">
        <f>BC277</f>
        <v>0.01</v>
      </c>
      <c r="BD280" s="120"/>
      <c r="BE280" s="120">
        <f>BE277</f>
        <v>0.99</v>
      </c>
      <c r="BF280" s="120"/>
      <c r="BG280" s="136">
        <f>(1/2)*(AY280-BC280)^2</f>
        <v>1.1452037342211186E-2</v>
      </c>
      <c r="BH280" s="137"/>
      <c r="BI280" s="136">
        <f t="shared" ref="BI280" si="2493">(1/2)*(BA280-BE280)^2</f>
        <v>5.6016288429452006E-3</v>
      </c>
      <c r="BJ280" s="137"/>
      <c r="BK280" s="136">
        <f t="shared" ref="BK280" si="2494">BG280+BI280</f>
        <v>1.7053666185156385E-2</v>
      </c>
      <c r="BL280" s="137"/>
      <c r="BN280" s="131">
        <f t="shared" ref="BN280" si="2495" xml:space="preserve"> ( ((AY280 - BC280)*(AY280)*(1-AY280)*AE280) + ((BA280 - BE280)*(BA280)*(1-BA280)*AG280) ) * ( ((U280)*(1-U280)) ) * ( C280 )</f>
        <v>-2.304608701918753E-4</v>
      </c>
      <c r="BO280" s="131"/>
      <c r="BP280" s="131">
        <f t="shared" ref="BP280" si="2496" xml:space="preserve"> ( ((AY280 - BC280)*(AY280)*(1-AY280)*AI280) + ((BA280 - BE280)*(BA280)*(1-BA280)*AK280) ) * ( ((AC280)*(1-AC280)) ) * ( C280 )</f>
        <v>-2.1932795658960111E-4</v>
      </c>
      <c r="BQ280" s="131"/>
      <c r="BR280" s="131">
        <f t="shared" ref="BR280" si="2497" xml:space="preserve"> ( ((AY280 - BC280)*(AY280)*(1-AY280)*AE280) + ((BA280 - BE280)*(BA280)*(1-BA280)*AG280) ) * ( ((U280)*(1-U280)) ) * ( E280 )</f>
        <v>-4.6092174038375061E-4</v>
      </c>
      <c r="BS280" s="131"/>
      <c r="BT280" s="131">
        <f t="shared" ref="BT280" si="2498" xml:space="preserve"> ( ((AY280 - BC280)*(AY280)*(1-AY280)*AI280) + ((BA280 - BE280)*(BA280)*(1-BA280)*AK280) ) * ( ((AC280)*(1-AC280)) ) * ( E280 )</f>
        <v>-4.3865591317920221E-4</v>
      </c>
      <c r="BU280" s="131"/>
      <c r="BV280" s="131">
        <f t="shared" ref="BV280" si="2499" xml:space="preserve"> ( ((AY280 - BC280)*(AY280)*(1-AY280)*AE280) + ((BA280 - BE280)*(BA280)*(1-BA280)*AG280) ) * ( ((S280)*(1-S280)) )</f>
        <v>-4.6092174038375056E-3</v>
      </c>
      <c r="BW280" s="131"/>
      <c r="BX280" s="131">
        <f t="shared" ref="BX280" si="2500" xml:space="preserve"> ( ((AY280 - BC280)*(AY280)*(1-AY280)*AI280) + ((BA280 - BE280)*(BA280)*(1-BA280)*AK280) ) * ( ((AC280)*(1-AC280)) )</f>
        <v>-4.3865591317920217E-3</v>
      </c>
      <c r="BY280" s="131"/>
      <c r="BZ280" s="131">
        <f xml:space="preserve"> (AY280 - BC280) * (AY280 * (1 - AY280)) * U280</f>
        <v>1.2625743818749929E-2</v>
      </c>
      <c r="CA280" s="131"/>
      <c r="CB280" s="131">
        <f t="shared" ref="CB280" si="2501" xml:space="preserve"> (BA280 - BE280) * (BA280 * (1 - BA280)) * U280</f>
        <v>-6.6842073834699851E-3</v>
      </c>
      <c r="CC280" s="131"/>
      <c r="CD280" s="131">
        <f t="shared" ref="CD280" si="2502" xml:space="preserve"> (AY280 - BC280) * (AY280 * (1 - AY280)) * AC280</f>
        <v>1.252740166606523E-2</v>
      </c>
      <c r="CE280" s="131"/>
      <c r="CF280" s="131">
        <f t="shared" ref="CF280" si="2503" xml:space="preserve"> (BA280 - BE280) * (BA280 * (1 - BA280)) * AC280</f>
        <v>-6.6321439682353748E-3</v>
      </c>
      <c r="CG280" s="131"/>
      <c r="CH280" s="131">
        <f xml:space="preserve"> (AY280 - BC280) * (AY280 * (1 - AY280))</f>
        <v>2.0477944537694723E-2</v>
      </c>
      <c r="CI280" s="131"/>
      <c r="CJ280" s="131">
        <f xml:space="preserve"> (BA280 - BE280) * (BA280 * (1 - BA280))</f>
        <v>-1.0841248645792678E-2</v>
      </c>
      <c r="CK280" s="131"/>
      <c r="CL280" s="15"/>
      <c r="CM280" s="47"/>
      <c r="CN280" s="47"/>
      <c r="CO280" s="47"/>
      <c r="CP280" s="15"/>
      <c r="CQ280" s="15"/>
      <c r="CR280" s="15"/>
      <c r="CS280" s="15"/>
      <c r="CT280" s="15"/>
      <c r="CU280" s="15"/>
      <c r="CV280" s="15"/>
      <c r="CW280" s="15"/>
      <c r="CX280" s="15"/>
      <c r="CY280" s="15"/>
      <c r="CZ280" s="15"/>
      <c r="DA280" s="15"/>
      <c r="DB280" s="15"/>
      <c r="DC280" s="15"/>
      <c r="DD280" s="15"/>
      <c r="DE280" s="15"/>
      <c r="DF280" s="15"/>
      <c r="DG280" s="15"/>
      <c r="DH280" s="15"/>
      <c r="DI280" s="15"/>
      <c r="DJ280" s="15"/>
      <c r="DK280" s="15"/>
      <c r="DL280" s="15"/>
      <c r="DM280" s="15"/>
    </row>
    <row r="281" spans="1:117" s="13" customFormat="1" x14ac:dyDescent="0.35">
      <c r="A281" s="93"/>
      <c r="B281" s="14" t="s">
        <v>215</v>
      </c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  <c r="AZ281" s="15"/>
      <c r="BA281" s="15"/>
      <c r="BB281" s="15"/>
      <c r="BC281" s="15"/>
      <c r="BD281" s="15"/>
      <c r="BE281" s="15"/>
      <c r="BF281" s="15"/>
      <c r="BG281" s="15"/>
      <c r="BH281" s="15"/>
      <c r="BI281" s="15"/>
      <c r="BJ281" s="15"/>
      <c r="BK281" s="15"/>
      <c r="BL281" s="15"/>
      <c r="BN281" s="132" t="str">
        <f>IF(BN280&lt;0.000001,"PROCHE DE 0","PAS PROCHE DE 0")</f>
        <v>PROCHE DE 0</v>
      </c>
      <c r="BO281" s="132"/>
      <c r="BP281" s="132" t="str">
        <f>IF(BP280&lt;0.000001,"PROCHE DE 0","PAS PROCHE DE 0")</f>
        <v>PROCHE DE 0</v>
      </c>
      <c r="BQ281" s="132"/>
      <c r="BR281" s="132" t="str">
        <f>IF(BR280&lt;0.000001,"PROCHE DE 0","PAS PROCHE DE 0")</f>
        <v>PROCHE DE 0</v>
      </c>
      <c r="BS281" s="132"/>
      <c r="BT281" s="132" t="str">
        <f>IF(BT280&lt;0.000001,"PROCHE DE 0","PAS PROCHE DE 0")</f>
        <v>PROCHE DE 0</v>
      </c>
      <c r="BU281" s="132"/>
      <c r="BV281" s="132" t="str">
        <f>IF(BV280&lt;0.000001,"PROCHE DE 0","PAS PROCHE DE 0")</f>
        <v>PROCHE DE 0</v>
      </c>
      <c r="BW281" s="132"/>
      <c r="BX281" s="132" t="str">
        <f>IF(BX280&lt;0.000001,"PROCHE DE 0","PAS PROCHE DE 0")</f>
        <v>PROCHE DE 0</v>
      </c>
      <c r="BY281" s="132"/>
      <c r="BZ281" s="132" t="str">
        <f>IF(BZ280&lt;0.000001,"PROCHE DE 0","PAS PROCHE DE 0")</f>
        <v>PAS PROCHE DE 0</v>
      </c>
      <c r="CA281" s="132"/>
      <c r="CB281" s="132" t="str">
        <f>IF(CB280&lt;0.000001,"PROCHE DE 0","PAS PROCHE DE 0")</f>
        <v>PROCHE DE 0</v>
      </c>
      <c r="CC281" s="132"/>
      <c r="CD281" s="132" t="str">
        <f>IF(CD280&lt;0.000001,"PROCHE DE 0","PAS PROCHE DE 0")</f>
        <v>PAS PROCHE DE 0</v>
      </c>
      <c r="CE281" s="132"/>
      <c r="CF281" s="132" t="str">
        <f>IF(CF280&lt;0.000001,"PROCHE DE 0","PAS PROCHE DE 0")</f>
        <v>PROCHE DE 0</v>
      </c>
      <c r="CG281" s="132"/>
      <c r="CH281" s="132" t="str">
        <f>IF(CH280&lt;0.000001,"PROCHE DE 0","PAS PROCHE DE 0")</f>
        <v>PAS PROCHE DE 0</v>
      </c>
      <c r="CI281" s="132"/>
      <c r="CJ281" s="132" t="str">
        <f>IF(CJ280&lt;0.000001,"PROCHE DE 0","PAS PROCHE DE 0")</f>
        <v>PROCHE DE 0</v>
      </c>
      <c r="CK281" s="132"/>
      <c r="CL281" s="15"/>
      <c r="CM281" s="47"/>
      <c r="CN281" s="47"/>
      <c r="CO281" s="47"/>
      <c r="CP281" s="15"/>
      <c r="CQ281" s="15"/>
      <c r="CR281" s="15"/>
      <c r="CS281" s="15"/>
      <c r="CT281" s="15"/>
      <c r="CU281" s="15"/>
      <c r="CV281" s="15"/>
      <c r="CW281" s="15"/>
      <c r="CX281" s="15"/>
      <c r="CY281" s="15"/>
      <c r="CZ281" s="15"/>
      <c r="DA281" s="15"/>
      <c r="DB281" s="15"/>
      <c r="DC281" s="15"/>
      <c r="DD281" s="15"/>
      <c r="DE281" s="15"/>
      <c r="DF281" s="15"/>
      <c r="DG281" s="15"/>
      <c r="DH281" s="15"/>
      <c r="DI281" s="15"/>
      <c r="DJ281" s="15"/>
      <c r="DK281" s="15"/>
      <c r="DL281" s="15"/>
      <c r="DM281" s="15"/>
    </row>
    <row r="282" spans="1:117" s="13" customFormat="1" ht="15" thickBot="1" x14ac:dyDescent="0.4">
      <c r="A282" s="93"/>
      <c r="B282" s="14" t="s">
        <v>214</v>
      </c>
      <c r="C282" s="120">
        <f>C280</f>
        <v>0.05</v>
      </c>
      <c r="D282" s="120"/>
      <c r="E282" s="120">
        <f>E280</f>
        <v>0.1</v>
      </c>
      <c r="F282" s="120"/>
      <c r="G282" s="121">
        <f>G280</f>
        <v>0.1545651383158291</v>
      </c>
      <c r="H282" s="121"/>
      <c r="I282" s="121">
        <f>I280</f>
        <v>0.20319398352101242</v>
      </c>
      <c r="J282" s="121"/>
      <c r="K282" s="121">
        <f>K280</f>
        <v>0.25913027663165811</v>
      </c>
      <c r="L282" s="121"/>
      <c r="M282" s="121">
        <f>M280</f>
        <v>0.30638796704202481</v>
      </c>
      <c r="N282" s="121"/>
      <c r="O282" s="121">
        <f>O280</f>
        <v>0.44130276631658216</v>
      </c>
      <c r="P282" s="121"/>
      <c r="Q282" s="122">
        <f>C282*G282+E282*K282+O282</f>
        <v>0.47494405089553943</v>
      </c>
      <c r="R282" s="122"/>
      <c r="S282" s="122">
        <f t="shared" ref="S282:S283" si="2504">1/(1+EXP(-Q282))</f>
        <v>0.61655327738138577</v>
      </c>
      <c r="T282" s="122"/>
      <c r="U282" s="122">
        <f t="shared" ref="U282:U283" si="2505">S282</f>
        <v>0.61655327738138577</v>
      </c>
      <c r="V282" s="122"/>
      <c r="W282" s="121">
        <f>W280</f>
        <v>0.4138796704202472</v>
      </c>
      <c r="X282" s="121"/>
      <c r="Y282" s="122">
        <f t="shared" ref="Y282:Y283" si="2506">C282*I282+E282*M282+W282</f>
        <v>0.45467816630050029</v>
      </c>
      <c r="Z282" s="122"/>
      <c r="AA282" s="122">
        <f t="shared" ref="AA282:AA283" si="2507">1/(1+EXP(-Y282))</f>
        <v>0.61175093247300516</v>
      </c>
      <c r="AB282" s="122"/>
      <c r="AC282" s="122">
        <f t="shared" ref="AC282:AC283" si="2508">AA282</f>
        <v>0.61175093247300516</v>
      </c>
      <c r="AD282" s="122"/>
      <c r="AE282" s="121">
        <f>AE280</f>
        <v>-0.56432246148826259</v>
      </c>
      <c r="AF282" s="121"/>
      <c r="AG282" s="121">
        <f>AG280</f>
        <v>0.73239782252189944</v>
      </c>
      <c r="AH282" s="121"/>
      <c r="AI282" s="121">
        <f>AI280</f>
        <v>-0.46171862893366833</v>
      </c>
      <c r="AJ282" s="121"/>
      <c r="AK282" s="121">
        <f>AK280</f>
        <v>0.83143209653919825</v>
      </c>
      <c r="AL282" s="121"/>
      <c r="AM282" s="121">
        <f>AM280</f>
        <v>-1.0178929612604306</v>
      </c>
      <c r="AN282" s="121"/>
      <c r="AO282" s="122">
        <f t="shared" ref="AO282:AO283" si="2509">U282*AE282+AC282*AI282+AM282</f>
        <v>-1.6482846261812787</v>
      </c>
      <c r="AP282" s="122"/>
      <c r="AQ282" s="122">
        <f t="shared" ref="AQ282:AQ283" si="2510">1/(1+EXP(-AO282))</f>
        <v>0.16134092204166847</v>
      </c>
      <c r="AR282" s="122"/>
      <c r="AS282" s="121">
        <f>AS280</f>
        <v>1.0721833381055716</v>
      </c>
      <c r="AT282" s="121"/>
      <c r="AU282" s="122">
        <f>U282*AG282+AC282*AK282+AS282</f>
        <v>2.0323749762742795</v>
      </c>
      <c r="AV282" s="122"/>
      <c r="AW282" s="122">
        <f t="shared" ref="AW282:AW283" si="2511">1/(1+EXP(-AU282))</f>
        <v>0.88415455755730243</v>
      </c>
      <c r="AX282" s="122"/>
      <c r="AY282" s="122">
        <f t="shared" ref="AY282:AY283" si="2512">AQ282</f>
        <v>0.16134092204166847</v>
      </c>
      <c r="AZ282" s="122"/>
      <c r="BA282" s="122">
        <f>AW282</f>
        <v>0.88415455755730243</v>
      </c>
      <c r="BB282" s="122"/>
      <c r="BC282" s="120">
        <f>BC280</f>
        <v>0.01</v>
      </c>
      <c r="BD282" s="120"/>
      <c r="BE282" s="120">
        <f>BE280</f>
        <v>0.99</v>
      </c>
      <c r="BF282" s="120"/>
      <c r="BG282" s="122">
        <f>(1/2)*(AY282-BC282)^2</f>
        <v>1.1452037342211186E-2</v>
      </c>
      <c r="BH282" s="122"/>
      <c r="BI282" s="122">
        <f t="shared" ref="BI282:BI283" si="2513">(1/2)*(BA282-BE282)^2</f>
        <v>5.6016288429452006E-3</v>
      </c>
      <c r="BJ282" s="122"/>
      <c r="BK282" s="122">
        <f t="shared" ref="BK282:BK283" si="2514">BG282+BI282</f>
        <v>1.7053666185156385E-2</v>
      </c>
      <c r="BL282" s="122"/>
      <c r="BN282" s="142">
        <f t="shared" ref="BN282" si="2515" xml:space="preserve"> ( ((AY282 - BC282)*(AY282)*(1-AY282)*AE282) + ((BA282 - BE282)*(BA282)*(1-BA282)*AG282) ) * ( ((U282)*(1-U282)) ) * ( C282 )</f>
        <v>-2.304608701918753E-4</v>
      </c>
      <c r="BO282" s="142"/>
      <c r="BP282" s="142">
        <f t="shared" ref="BP282" si="2516" xml:space="preserve"> ( ((AY282 - BC282)*(AY282)*(1-AY282)*AI282) + ((BA282 - BE282)*(BA282)*(1-BA282)*AK282) ) * ( ((AC282)*(1-AC282)) ) * ( C282 )</f>
        <v>-2.1932795658960111E-4</v>
      </c>
      <c r="BQ282" s="142"/>
      <c r="BR282" s="142">
        <f t="shared" ref="BR282" si="2517" xml:space="preserve"> ( ((AY282 - BC282)*(AY282)*(1-AY282)*AE282) + ((BA282 - BE282)*(BA282)*(1-BA282)*AG282) ) * ( ((U282)*(1-U282)) ) * ( E282 )</f>
        <v>-4.6092174038375061E-4</v>
      </c>
      <c r="BS282" s="142"/>
      <c r="BT282" s="142">
        <f t="shared" ref="BT282" si="2518" xml:space="preserve"> ( ((AY282 - BC282)*(AY282)*(1-AY282)*AI282) + ((BA282 - BE282)*(BA282)*(1-BA282)*AK282) ) * ( ((AC282)*(1-AC282)) ) * ( E282 )</f>
        <v>-4.3865591317920221E-4</v>
      </c>
      <c r="BU282" s="142"/>
      <c r="BV282" s="142">
        <f t="shared" ref="BV282" si="2519" xml:space="preserve"> ( ((AY282 - BC282)*(AY282)*(1-AY282)*AE282) + ((BA282 - BE282)*(BA282)*(1-BA282)*AG282) ) * ( ((S282)*(1-S282)) )</f>
        <v>-4.6092174038375056E-3</v>
      </c>
      <c r="BW282" s="142"/>
      <c r="BX282" s="142">
        <f t="shared" ref="BX282" si="2520" xml:space="preserve"> ( ((AY282 - BC282)*(AY282)*(1-AY282)*AI282) + ((BA282 - BE282)*(BA282)*(1-BA282)*AK282) ) * ( ((AC282)*(1-AC282)) )</f>
        <v>-4.3865591317920217E-3</v>
      </c>
      <c r="BY282" s="142"/>
      <c r="BZ282" s="142">
        <f xml:space="preserve"> (AY282 - BC282) * (AY282 * (1 - AY282)) * U282</f>
        <v>1.2625743818749929E-2</v>
      </c>
      <c r="CA282" s="142"/>
      <c r="CB282" s="142">
        <f t="shared" ref="CB282" si="2521" xml:space="preserve"> (BA282 - BE282) * (BA282 * (1 - BA282)) * U282</f>
        <v>-6.6842073834699851E-3</v>
      </c>
      <c r="CC282" s="142"/>
      <c r="CD282" s="142">
        <f t="shared" ref="CD282" si="2522" xml:space="preserve"> (AY282 - BC282) * (AY282 * (1 - AY282)) * AC282</f>
        <v>1.252740166606523E-2</v>
      </c>
      <c r="CE282" s="142"/>
      <c r="CF282" s="142">
        <f t="shared" ref="CF282" si="2523" xml:space="preserve"> (BA282 - BE282) * (BA282 * (1 - BA282)) * AC282</f>
        <v>-6.6321439682353748E-3</v>
      </c>
      <c r="CG282" s="142"/>
      <c r="CH282" s="142">
        <f xml:space="preserve"> (AY282 - BC282) * (AY282 * (1 - AY282))</f>
        <v>2.0477944537694723E-2</v>
      </c>
      <c r="CI282" s="142"/>
      <c r="CJ282" s="142">
        <f xml:space="preserve"> (BA282 - BE282) * (BA282 * (1 - BA282))</f>
        <v>-1.0841248645792678E-2</v>
      </c>
      <c r="CK282" s="142"/>
      <c r="CL282" s="15"/>
      <c r="CM282" s="104">
        <f>CM276</f>
        <v>0.5</v>
      </c>
      <c r="CN282" s="104"/>
      <c r="CO282" s="47"/>
      <c r="CP282" s="131">
        <f t="shared" ref="CP282" si="2524">G282-CM282*BN282</f>
        <v>0.15468036875092503</v>
      </c>
      <c r="CQ282" s="131"/>
      <c r="CR282" s="131">
        <f t="shared" ref="CR282" si="2525">I282-CM282*BP282</f>
        <v>0.20330364749930721</v>
      </c>
      <c r="CS282" s="131"/>
      <c r="CT282" s="131">
        <f t="shared" ref="CT282" si="2526">K282-CM282*BR282</f>
        <v>0.25936073750184996</v>
      </c>
      <c r="CU282" s="131"/>
      <c r="CV282" s="131">
        <f t="shared" ref="CV282" si="2527">M282-CM282*BT282</f>
        <v>0.30660729499861439</v>
      </c>
      <c r="CW282" s="131"/>
      <c r="CX282" s="131">
        <f t="shared" ref="CX282" si="2528">O282-CM282*BV282</f>
        <v>0.44360737501850089</v>
      </c>
      <c r="CY282" s="131"/>
      <c r="CZ282" s="131">
        <f t="shared" ref="CZ282" si="2529">W282-CM282*BX282</f>
        <v>0.41607294998614319</v>
      </c>
      <c r="DA282" s="131"/>
      <c r="DB282" s="131">
        <f t="shared" ref="DB282" si="2530">AE282-CM282*BZ282</f>
        <v>-0.57063533339763761</v>
      </c>
      <c r="DC282" s="131"/>
      <c r="DD282" s="131">
        <f t="shared" ref="DD282" si="2531">AG282-CM282*CB282</f>
        <v>0.73573992621363449</v>
      </c>
      <c r="DE282" s="131"/>
      <c r="DF282" s="131">
        <f t="shared" ref="DF282" si="2532">AI282-CM282*CD282</f>
        <v>-0.46798232976670096</v>
      </c>
      <c r="DG282" s="131"/>
      <c r="DH282" s="131">
        <f t="shared" ref="DH282" si="2533">AK282-CM282*CF282</f>
        <v>0.8347481685233159</v>
      </c>
      <c r="DI282" s="131"/>
      <c r="DJ282" s="131">
        <f t="shared" ref="DJ282" si="2534">AM282-CM282*CH282</f>
        <v>-1.028131933529278</v>
      </c>
      <c r="DK282" s="131"/>
      <c r="DL282" s="131">
        <f t="shared" ref="DL282" si="2535">AS282-CM282*CJ282</f>
        <v>1.0776039624284679</v>
      </c>
      <c r="DM282" s="131"/>
    </row>
    <row r="283" spans="1:117" s="13" customFormat="1" ht="15" thickBot="1" x14ac:dyDescent="0.4">
      <c r="A283" s="93"/>
      <c r="B283" s="14" t="s">
        <v>216</v>
      </c>
      <c r="C283" s="120">
        <f>C282</f>
        <v>0.05</v>
      </c>
      <c r="D283" s="120"/>
      <c r="E283" s="120">
        <f>E282</f>
        <v>0.1</v>
      </c>
      <c r="F283" s="120"/>
      <c r="G283" s="131">
        <f>CP282</f>
        <v>0.15468036875092503</v>
      </c>
      <c r="H283" s="131"/>
      <c r="I283" s="131">
        <f>CR282</f>
        <v>0.20330364749930721</v>
      </c>
      <c r="J283" s="131"/>
      <c r="K283" s="131">
        <f>CT282</f>
        <v>0.25936073750184996</v>
      </c>
      <c r="L283" s="131"/>
      <c r="M283" s="131">
        <f>CV282</f>
        <v>0.30660729499861439</v>
      </c>
      <c r="N283" s="131"/>
      <c r="O283" s="131">
        <f>CX282</f>
        <v>0.44360737501850089</v>
      </c>
      <c r="P283" s="131"/>
      <c r="Q283" s="122">
        <f>C283*G283+E283*K283+O283</f>
        <v>0.47727746720623215</v>
      </c>
      <c r="R283" s="122"/>
      <c r="S283" s="122">
        <f t="shared" si="2504"/>
        <v>0.6171047825351309</v>
      </c>
      <c r="T283" s="122"/>
      <c r="U283" s="122">
        <f t="shared" si="2505"/>
        <v>0.6171047825351309</v>
      </c>
      <c r="V283" s="122"/>
      <c r="W283" s="131">
        <f>CZ282</f>
        <v>0.41607294998614319</v>
      </c>
      <c r="X283" s="131"/>
      <c r="Y283" s="122">
        <f t="shared" si="2506"/>
        <v>0.45689886186097001</v>
      </c>
      <c r="Z283" s="122"/>
      <c r="AA283" s="122">
        <f t="shared" si="2507"/>
        <v>0.61227824263883412</v>
      </c>
      <c r="AB283" s="122"/>
      <c r="AC283" s="122">
        <f t="shared" si="2508"/>
        <v>0.61227824263883412</v>
      </c>
      <c r="AD283" s="122"/>
      <c r="AE283" s="131">
        <f>DB282</f>
        <v>-0.57063533339763761</v>
      </c>
      <c r="AF283" s="131"/>
      <c r="AG283" s="131">
        <f>DD282</f>
        <v>0.73573992621363449</v>
      </c>
      <c r="AH283" s="131"/>
      <c r="AI283" s="131">
        <f>DF282</f>
        <v>-0.46798232976670096</v>
      </c>
      <c r="AJ283" s="131"/>
      <c r="AK283" s="131">
        <f>DH282</f>
        <v>0.8347481685233159</v>
      </c>
      <c r="AL283" s="131"/>
      <c r="AM283" s="131">
        <f>DJ282</f>
        <v>-1.028131933529278</v>
      </c>
      <c r="AN283" s="131"/>
      <c r="AO283" s="122">
        <f t="shared" si="2509"/>
        <v>-1.6668091253080721</v>
      </c>
      <c r="AP283" s="122"/>
      <c r="AQ283" s="122">
        <f t="shared" si="2510"/>
        <v>0.15885006909875085</v>
      </c>
      <c r="AR283" s="122"/>
      <c r="AS283" s="131">
        <f>DL282</f>
        <v>1.0776039624284679</v>
      </c>
      <c r="AT283" s="131"/>
      <c r="AU283" s="122">
        <f>U283*AG283+AC283*AK283+AS283</f>
        <v>2.0427307312663876</v>
      </c>
      <c r="AV283" s="122"/>
      <c r="AW283" s="122">
        <f t="shared" si="2511"/>
        <v>0.88521103628333986</v>
      </c>
      <c r="AX283" s="122"/>
      <c r="AY283" s="122">
        <f t="shared" si="2512"/>
        <v>0.15885006909875085</v>
      </c>
      <c r="AZ283" s="122"/>
      <c r="BA283" s="122">
        <f>AW283</f>
        <v>0.88521103628333986</v>
      </c>
      <c r="BB283" s="122"/>
      <c r="BC283" s="120">
        <f>BC282</f>
        <v>0.01</v>
      </c>
      <c r="BD283" s="120"/>
      <c r="BE283" s="120">
        <f>BE282</f>
        <v>0.99</v>
      </c>
      <c r="BF283" s="120"/>
      <c r="BG283" s="136">
        <f>(1/2)*(AY283-BC283)^2</f>
        <v>1.107817153535145E-2</v>
      </c>
      <c r="BH283" s="137"/>
      <c r="BI283" s="136">
        <f t="shared" si="2513"/>
        <v>5.4903634584057568E-3</v>
      </c>
      <c r="BJ283" s="137"/>
      <c r="BK283" s="136">
        <f t="shared" si="2514"/>
        <v>1.6568534993757208E-2</v>
      </c>
      <c r="BL283" s="137"/>
      <c r="BN283" s="15"/>
      <c r="BO283" s="15"/>
      <c r="BP283" s="15"/>
      <c r="BQ283" s="15"/>
      <c r="BR283" s="15"/>
      <c r="BS283" s="15"/>
      <c r="BT283" s="15"/>
      <c r="BU283" s="15"/>
      <c r="BV283" s="15"/>
      <c r="BW283" s="15"/>
      <c r="BX283" s="15"/>
      <c r="BY283" s="15"/>
      <c r="BZ283" s="15"/>
      <c r="CA283" s="15"/>
      <c r="CB283" s="15"/>
      <c r="CC283" s="15"/>
      <c r="CD283" s="15"/>
      <c r="CE283" s="15"/>
      <c r="CF283" s="15"/>
      <c r="CG283" s="15"/>
      <c r="CH283" s="15"/>
      <c r="CI283" s="15"/>
      <c r="CJ283" s="15"/>
      <c r="CK283" s="15"/>
      <c r="CL283" s="15"/>
      <c r="CM283" s="47"/>
      <c r="CN283" s="47"/>
      <c r="CO283" s="47"/>
      <c r="CP283" s="15"/>
      <c r="CQ283" s="15"/>
      <c r="CR283" s="15"/>
      <c r="CS283" s="15"/>
      <c r="CT283" s="15"/>
      <c r="CU283" s="15"/>
      <c r="CV283" s="15"/>
      <c r="CW283" s="15"/>
      <c r="CX283" s="15"/>
      <c r="CY283" s="15"/>
      <c r="CZ283" s="15"/>
      <c r="DA283" s="15"/>
      <c r="DB283" s="15"/>
      <c r="DC283" s="15"/>
      <c r="DD283" s="15"/>
      <c r="DE283" s="15"/>
      <c r="DF283" s="15"/>
      <c r="DG283" s="15"/>
      <c r="DH283" s="15"/>
      <c r="DI283" s="15"/>
      <c r="DJ283" s="15"/>
      <c r="DK283" s="15"/>
      <c r="DL283" s="15"/>
      <c r="DM283" s="15"/>
    </row>
    <row r="284" spans="1:117" s="13" customFormat="1" x14ac:dyDescent="0.35">
      <c r="A284" s="93"/>
      <c r="B284" s="14" t="s">
        <v>217</v>
      </c>
      <c r="BG284" s="143" t="str">
        <f>IF(BG283&lt;BG280,"OUI, ça a baissé","NON, ça n'a pas baissé")</f>
        <v>OUI, ça a baissé</v>
      </c>
      <c r="BH284" s="143"/>
      <c r="BI284" s="143" t="str">
        <f>IF(BI283&lt;BI280,"OUI, ça a baissé","NON, ça n'a pas baissé")</f>
        <v>OUI, ça a baissé</v>
      </c>
      <c r="BJ284" s="143"/>
      <c r="BK284" s="143" t="str">
        <f>IF(BK283&lt;BK280,"OUI, ça a baissé","NON, ça n'a pas baissé")</f>
        <v>OUI, ça a baissé</v>
      </c>
      <c r="BL284" s="143"/>
      <c r="BN284" s="15"/>
      <c r="BO284" s="15"/>
      <c r="BP284" s="15"/>
      <c r="BQ284" s="15"/>
      <c r="BR284" s="15"/>
      <c r="BS284" s="15"/>
      <c r="BT284" s="15"/>
      <c r="BU284" s="15"/>
      <c r="BV284" s="15"/>
      <c r="BW284" s="15"/>
      <c r="BX284" s="15"/>
      <c r="BY284" s="15"/>
      <c r="BZ284" s="15"/>
      <c r="CA284" s="15"/>
      <c r="CB284" s="15"/>
      <c r="CC284" s="15"/>
      <c r="CD284" s="15"/>
      <c r="CE284" s="15"/>
      <c r="CF284" s="15"/>
      <c r="CG284" s="15"/>
      <c r="CH284" s="15"/>
      <c r="CI284" s="15"/>
      <c r="CJ284" s="15"/>
      <c r="CK284" s="15"/>
      <c r="CL284" s="15"/>
      <c r="CM284" s="47"/>
      <c r="CN284" s="47"/>
      <c r="CO284" s="47"/>
      <c r="CP284" s="15"/>
      <c r="CQ284" s="15"/>
      <c r="CR284" s="15"/>
      <c r="CS284" s="15"/>
      <c r="CT284" s="15"/>
      <c r="CU284" s="15"/>
      <c r="CV284" s="15"/>
      <c r="CW284" s="15"/>
      <c r="CX284" s="15"/>
      <c r="CY284" s="15"/>
      <c r="CZ284" s="15"/>
      <c r="DA284" s="15"/>
      <c r="DB284" s="15"/>
      <c r="DC284" s="15"/>
      <c r="DD284" s="15"/>
      <c r="DE284" s="15"/>
      <c r="DF284" s="15"/>
      <c r="DG284" s="15"/>
      <c r="DH284" s="15"/>
      <c r="DI284" s="15"/>
      <c r="DJ284" s="15"/>
      <c r="DK284" s="15"/>
      <c r="DL284" s="15"/>
      <c r="DM284" s="15"/>
    </row>
    <row r="285" spans="1:117" s="13" customFormat="1" ht="15" thickBot="1" x14ac:dyDescent="0.4"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  <c r="AZ285" s="15"/>
      <c r="BA285" s="15"/>
      <c r="BB285" s="15"/>
      <c r="BC285" s="15"/>
      <c r="BD285" s="15"/>
      <c r="BE285" s="15"/>
      <c r="BF285" s="15"/>
      <c r="BG285" s="15"/>
      <c r="BH285" s="15"/>
      <c r="BI285" s="15"/>
      <c r="BJ285" s="15"/>
      <c r="BK285" s="15"/>
      <c r="BL285" s="15"/>
      <c r="BN285" s="15"/>
      <c r="BO285" s="15"/>
      <c r="BP285" s="15"/>
      <c r="BQ285" s="15"/>
      <c r="BR285" s="15"/>
      <c r="BS285" s="15"/>
      <c r="BT285" s="15"/>
      <c r="BU285" s="15"/>
      <c r="BV285" s="15"/>
      <c r="BW285" s="15"/>
      <c r="BX285" s="15"/>
      <c r="BY285" s="15"/>
      <c r="BZ285" s="15"/>
      <c r="CA285" s="15"/>
      <c r="CB285" s="15"/>
      <c r="CC285" s="15"/>
      <c r="CD285" s="15"/>
      <c r="CE285" s="15"/>
      <c r="CF285" s="15"/>
      <c r="CG285" s="15"/>
      <c r="CH285" s="15"/>
      <c r="CI285" s="15"/>
      <c r="CJ285" s="15"/>
      <c r="CK285" s="15"/>
      <c r="CL285" s="15"/>
      <c r="CM285" s="47"/>
      <c r="CN285" s="47"/>
      <c r="CO285" s="47"/>
      <c r="CP285" s="15"/>
      <c r="CQ285" s="15"/>
      <c r="CR285" s="15"/>
      <c r="CS285" s="15"/>
      <c r="CT285" s="15"/>
      <c r="CU285" s="15"/>
      <c r="CV285" s="15"/>
      <c r="CW285" s="15"/>
      <c r="CX285" s="15"/>
      <c r="CY285" s="15"/>
      <c r="CZ285" s="15"/>
      <c r="DA285" s="15"/>
      <c r="DB285" s="15"/>
      <c r="DC285" s="15"/>
      <c r="DD285" s="15"/>
      <c r="DE285" s="15"/>
      <c r="DF285" s="15"/>
      <c r="DG285" s="15"/>
      <c r="DH285" s="15"/>
      <c r="DI285" s="15"/>
      <c r="DJ285" s="15"/>
      <c r="DK285" s="15"/>
      <c r="DL285" s="15"/>
      <c r="DM285" s="15"/>
    </row>
    <row r="286" spans="1:117" s="13" customFormat="1" ht="15" thickBot="1" x14ac:dyDescent="0.4">
      <c r="A286" s="93" t="s">
        <v>132</v>
      </c>
      <c r="B286" s="14" t="s">
        <v>213</v>
      </c>
      <c r="C286" s="120">
        <f>C283</f>
        <v>0.05</v>
      </c>
      <c r="D286" s="120"/>
      <c r="E286" s="120">
        <f>E283</f>
        <v>0.1</v>
      </c>
      <c r="F286" s="120"/>
      <c r="G286" s="121">
        <f>G283</f>
        <v>0.15468036875092503</v>
      </c>
      <c r="H286" s="121"/>
      <c r="I286" s="121">
        <f>I283</f>
        <v>0.20330364749930721</v>
      </c>
      <c r="J286" s="121"/>
      <c r="K286" s="121">
        <f>K283</f>
        <v>0.25936073750184996</v>
      </c>
      <c r="L286" s="121"/>
      <c r="M286" s="121">
        <f>M283</f>
        <v>0.30660729499861439</v>
      </c>
      <c r="N286" s="121"/>
      <c r="O286" s="121">
        <f>O283</f>
        <v>0.44360737501850089</v>
      </c>
      <c r="P286" s="121"/>
      <c r="Q286" s="122">
        <f>C286*G286+E286*K286+O286</f>
        <v>0.47727746720623215</v>
      </c>
      <c r="R286" s="122"/>
      <c r="S286" s="122">
        <f t="shared" ref="S286" si="2536">1/(1+EXP(-Q286))</f>
        <v>0.6171047825351309</v>
      </c>
      <c r="T286" s="122"/>
      <c r="U286" s="122">
        <f t="shared" ref="U286" si="2537">S286</f>
        <v>0.6171047825351309</v>
      </c>
      <c r="V286" s="122"/>
      <c r="W286" s="121">
        <f>W283</f>
        <v>0.41607294998614319</v>
      </c>
      <c r="X286" s="121"/>
      <c r="Y286" s="122">
        <f t="shared" ref="Y286" si="2538">C286*I286+E286*M286+W286</f>
        <v>0.45689886186097001</v>
      </c>
      <c r="Z286" s="122"/>
      <c r="AA286" s="122">
        <f t="shared" ref="AA286" si="2539">1/(1+EXP(-Y286))</f>
        <v>0.61227824263883412</v>
      </c>
      <c r="AB286" s="122"/>
      <c r="AC286" s="122">
        <f t="shared" ref="AC286" si="2540">AA286</f>
        <v>0.61227824263883412</v>
      </c>
      <c r="AD286" s="122"/>
      <c r="AE286" s="121">
        <f>AE283</f>
        <v>-0.57063533339763761</v>
      </c>
      <c r="AF286" s="121"/>
      <c r="AG286" s="121">
        <f>AG283</f>
        <v>0.73573992621363449</v>
      </c>
      <c r="AH286" s="121"/>
      <c r="AI286" s="121">
        <f>AI283</f>
        <v>-0.46798232976670096</v>
      </c>
      <c r="AJ286" s="121"/>
      <c r="AK286" s="121">
        <f>AK283</f>
        <v>0.8347481685233159</v>
      </c>
      <c r="AL286" s="121"/>
      <c r="AM286" s="121">
        <f>AM283</f>
        <v>-1.028131933529278</v>
      </c>
      <c r="AN286" s="121"/>
      <c r="AO286" s="122">
        <f t="shared" ref="AO286" si="2541">U286*AE286+AC286*AI286+AM286</f>
        <v>-1.6668091253080721</v>
      </c>
      <c r="AP286" s="122"/>
      <c r="AQ286" s="122">
        <f t="shared" ref="AQ286" si="2542">1/(1+EXP(-AO286))</f>
        <v>0.15885006909875085</v>
      </c>
      <c r="AR286" s="122"/>
      <c r="AS286" s="121">
        <f>AS283</f>
        <v>1.0776039624284679</v>
      </c>
      <c r="AT286" s="121"/>
      <c r="AU286" s="122">
        <f>U286*AG286+AC286*AK286+AS286</f>
        <v>2.0427307312663876</v>
      </c>
      <c r="AV286" s="122"/>
      <c r="AW286" s="122">
        <f t="shared" ref="AW286" si="2543">1/(1+EXP(-AU286))</f>
        <v>0.88521103628333986</v>
      </c>
      <c r="AX286" s="122"/>
      <c r="AY286" s="122">
        <f t="shared" ref="AY286" si="2544">AQ286</f>
        <v>0.15885006909875085</v>
      </c>
      <c r="AZ286" s="122"/>
      <c r="BA286" s="122">
        <f t="shared" ref="BA286" si="2545">AW286</f>
        <v>0.88521103628333986</v>
      </c>
      <c r="BB286" s="122"/>
      <c r="BC286" s="120">
        <f>BC283</f>
        <v>0.01</v>
      </c>
      <c r="BD286" s="120"/>
      <c r="BE286" s="120">
        <f>BE283</f>
        <v>0.99</v>
      </c>
      <c r="BF286" s="120"/>
      <c r="BG286" s="136">
        <f>(1/2)*(AY286-BC286)^2</f>
        <v>1.107817153535145E-2</v>
      </c>
      <c r="BH286" s="137"/>
      <c r="BI286" s="136">
        <f t="shared" ref="BI286" si="2546">(1/2)*(BA286-BE286)^2</f>
        <v>5.4903634584057568E-3</v>
      </c>
      <c r="BJ286" s="137"/>
      <c r="BK286" s="136">
        <f t="shared" ref="BK286" si="2547">BG286+BI286</f>
        <v>1.6568534993757208E-2</v>
      </c>
      <c r="BL286" s="137"/>
      <c r="BN286" s="131">
        <f t="shared" ref="BN286" si="2548" xml:space="preserve"> ( ((AY286 - BC286)*(AY286)*(1-AY286)*AE286) + ((BA286 - BE286)*(BA286)*(1-BA286)*AG286) ) * ( ((U286)*(1-U286)) ) * ( C286 )</f>
        <v>-2.2663823503026709E-4</v>
      </c>
      <c r="BO286" s="131"/>
      <c r="BP286" s="131">
        <f t="shared" ref="BP286" si="2549" xml:space="preserve"> ( ((AY286 - BC286)*(AY286)*(1-AY286)*AI286) + ((BA286 - BE286)*(BA286)*(1-BA286)*AK286) ) * ( ((AC286)*(1-AC286)) ) * ( C286 )</f>
        <v>-2.1597973841159081E-4</v>
      </c>
      <c r="BQ286" s="131"/>
      <c r="BR286" s="131">
        <f t="shared" ref="BR286" si="2550" xml:space="preserve"> ( ((AY286 - BC286)*(AY286)*(1-AY286)*AE286) + ((BA286 - BE286)*(BA286)*(1-BA286)*AG286) ) * ( ((U286)*(1-U286)) ) * ( E286 )</f>
        <v>-4.5327647006053419E-4</v>
      </c>
      <c r="BS286" s="131"/>
      <c r="BT286" s="131">
        <f t="shared" ref="BT286" si="2551" xml:space="preserve"> ( ((AY286 - BC286)*(AY286)*(1-AY286)*AI286) + ((BA286 - BE286)*(BA286)*(1-BA286)*AK286) ) * ( ((AC286)*(1-AC286)) ) * ( E286 )</f>
        <v>-4.3195947682318162E-4</v>
      </c>
      <c r="BU286" s="131"/>
      <c r="BV286" s="131">
        <f t="shared" ref="BV286" si="2552" xml:space="preserve"> ( ((AY286 - BC286)*(AY286)*(1-AY286)*AE286) + ((BA286 - BE286)*(BA286)*(1-BA286)*AG286) ) * ( ((S286)*(1-S286)) )</f>
        <v>-4.5327647006053419E-3</v>
      </c>
      <c r="BW286" s="131"/>
      <c r="BX286" s="131">
        <f t="shared" ref="BX286" si="2553" xml:space="preserve"> ( ((AY286 - BC286)*(AY286)*(1-AY286)*AI286) + ((BA286 - BE286)*(BA286)*(1-BA286)*AK286) ) * ( ((AC286)*(1-AC286)) )</f>
        <v>-4.3195947682318162E-3</v>
      </c>
      <c r="BY286" s="131"/>
      <c r="BZ286" s="131">
        <f xml:space="preserve"> (AY286 - BC286) * (AY286 * (1 - AY286)) * U286</f>
        <v>1.2273509820662477E-2</v>
      </c>
      <c r="CA286" s="131"/>
      <c r="CB286" s="131">
        <f t="shared" ref="CB286" si="2554" xml:space="preserve"> (BA286 - BE286) * (BA286 * (1 - BA286)) * U286</f>
        <v>-6.5708478751995017E-3</v>
      </c>
      <c r="CC286" s="131"/>
      <c r="CD286" s="131">
        <f t="shared" ref="CD286" si="2555" xml:space="preserve"> (AY286 - BC286) * (AY286 * (1 - AY286)) * AC286</f>
        <v>1.2177515450672896E-2</v>
      </c>
      <c r="CE286" s="131"/>
      <c r="CF286" s="131">
        <f t="shared" ref="CF286" si="2556" xml:space="preserve"> (BA286 - BE286) * (BA286 * (1 - BA286)) * AC286</f>
        <v>-6.5194555341907979E-3</v>
      </c>
      <c r="CG286" s="131"/>
      <c r="CH286" s="131">
        <f xml:space="preserve"> (AY286 - BC286) * (AY286 * (1 - AY286))</f>
        <v>1.9888858696316722E-2</v>
      </c>
      <c r="CI286" s="131"/>
      <c r="CJ286" s="131">
        <f xml:space="preserve"> (BA286 - BE286) * (BA286 * (1 - BA286))</f>
        <v>-1.0647864124801905E-2</v>
      </c>
      <c r="CK286" s="131"/>
      <c r="CL286" s="15"/>
      <c r="CM286" s="47"/>
      <c r="CN286" s="47"/>
      <c r="CO286" s="47"/>
      <c r="CP286" s="15"/>
      <c r="CQ286" s="15"/>
      <c r="CR286" s="15"/>
      <c r="CS286" s="15"/>
      <c r="CT286" s="15"/>
      <c r="CU286" s="15"/>
      <c r="CV286" s="15"/>
      <c r="CW286" s="15"/>
      <c r="CX286" s="15"/>
      <c r="CY286" s="15"/>
      <c r="CZ286" s="15"/>
      <c r="DA286" s="15"/>
      <c r="DB286" s="15"/>
      <c r="DC286" s="15"/>
      <c r="DD286" s="15"/>
      <c r="DE286" s="15"/>
      <c r="DF286" s="15"/>
      <c r="DG286" s="15"/>
      <c r="DH286" s="15"/>
      <c r="DI286" s="15"/>
      <c r="DJ286" s="15"/>
      <c r="DK286" s="15"/>
      <c r="DL286" s="15"/>
      <c r="DM286" s="15"/>
    </row>
    <row r="287" spans="1:117" s="13" customFormat="1" x14ac:dyDescent="0.35">
      <c r="A287" s="93"/>
      <c r="B287" s="14" t="s">
        <v>215</v>
      </c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  <c r="AZ287" s="15"/>
      <c r="BA287" s="15"/>
      <c r="BB287" s="15"/>
      <c r="BC287" s="15"/>
      <c r="BD287" s="15"/>
      <c r="BE287" s="15"/>
      <c r="BF287" s="15"/>
      <c r="BG287" s="15"/>
      <c r="BH287" s="15"/>
      <c r="BI287" s="15"/>
      <c r="BJ287" s="15"/>
      <c r="BK287" s="15"/>
      <c r="BL287" s="15"/>
      <c r="BN287" s="132" t="str">
        <f>IF(BN286&lt;0.000001,"PROCHE DE 0","PAS PROCHE DE 0")</f>
        <v>PROCHE DE 0</v>
      </c>
      <c r="BO287" s="132"/>
      <c r="BP287" s="132" t="str">
        <f>IF(BP286&lt;0.000001,"PROCHE DE 0","PAS PROCHE DE 0")</f>
        <v>PROCHE DE 0</v>
      </c>
      <c r="BQ287" s="132"/>
      <c r="BR287" s="132" t="str">
        <f>IF(BR286&lt;0.000001,"PROCHE DE 0","PAS PROCHE DE 0")</f>
        <v>PROCHE DE 0</v>
      </c>
      <c r="BS287" s="132"/>
      <c r="BT287" s="132" t="str">
        <f>IF(BT286&lt;0.000001,"PROCHE DE 0","PAS PROCHE DE 0")</f>
        <v>PROCHE DE 0</v>
      </c>
      <c r="BU287" s="132"/>
      <c r="BV287" s="132" t="str">
        <f>IF(BV286&lt;0.000001,"PROCHE DE 0","PAS PROCHE DE 0")</f>
        <v>PROCHE DE 0</v>
      </c>
      <c r="BW287" s="132"/>
      <c r="BX287" s="132" t="str">
        <f>IF(BX286&lt;0.000001,"PROCHE DE 0","PAS PROCHE DE 0")</f>
        <v>PROCHE DE 0</v>
      </c>
      <c r="BY287" s="132"/>
      <c r="BZ287" s="132" t="str">
        <f>IF(BZ286&lt;0.000001,"PROCHE DE 0","PAS PROCHE DE 0")</f>
        <v>PAS PROCHE DE 0</v>
      </c>
      <c r="CA287" s="132"/>
      <c r="CB287" s="132" t="str">
        <f>IF(CB286&lt;0.000001,"PROCHE DE 0","PAS PROCHE DE 0")</f>
        <v>PROCHE DE 0</v>
      </c>
      <c r="CC287" s="132"/>
      <c r="CD287" s="132" t="str">
        <f>IF(CD286&lt;0.000001,"PROCHE DE 0","PAS PROCHE DE 0")</f>
        <v>PAS PROCHE DE 0</v>
      </c>
      <c r="CE287" s="132"/>
      <c r="CF287" s="132" t="str">
        <f>IF(CF286&lt;0.000001,"PROCHE DE 0","PAS PROCHE DE 0")</f>
        <v>PROCHE DE 0</v>
      </c>
      <c r="CG287" s="132"/>
      <c r="CH287" s="132" t="str">
        <f>IF(CH286&lt;0.000001,"PROCHE DE 0","PAS PROCHE DE 0")</f>
        <v>PAS PROCHE DE 0</v>
      </c>
      <c r="CI287" s="132"/>
      <c r="CJ287" s="132" t="str">
        <f>IF(CJ286&lt;0.000001,"PROCHE DE 0","PAS PROCHE DE 0")</f>
        <v>PROCHE DE 0</v>
      </c>
      <c r="CK287" s="132"/>
      <c r="CL287" s="15"/>
      <c r="CM287" s="47"/>
      <c r="CN287" s="47"/>
      <c r="CO287" s="47"/>
      <c r="CP287" s="15"/>
      <c r="CQ287" s="15"/>
      <c r="CR287" s="15"/>
      <c r="CS287" s="15"/>
      <c r="CT287" s="15"/>
      <c r="CU287" s="15"/>
      <c r="CV287" s="15"/>
      <c r="CW287" s="15"/>
      <c r="CX287" s="15"/>
      <c r="CY287" s="15"/>
      <c r="CZ287" s="15"/>
      <c r="DA287" s="15"/>
      <c r="DB287" s="15"/>
      <c r="DC287" s="15"/>
      <c r="DD287" s="15"/>
      <c r="DE287" s="15"/>
      <c r="DF287" s="15"/>
      <c r="DG287" s="15"/>
      <c r="DH287" s="15"/>
      <c r="DI287" s="15"/>
      <c r="DJ287" s="15"/>
      <c r="DK287" s="15"/>
      <c r="DL287" s="15"/>
      <c r="DM287" s="15"/>
    </row>
    <row r="288" spans="1:117" s="13" customFormat="1" ht="15" thickBot="1" x14ac:dyDescent="0.4">
      <c r="A288" s="93"/>
      <c r="B288" s="14" t="s">
        <v>214</v>
      </c>
      <c r="C288" s="120">
        <f>C286</f>
        <v>0.05</v>
      </c>
      <c r="D288" s="120"/>
      <c r="E288" s="120">
        <f>E286</f>
        <v>0.1</v>
      </c>
      <c r="F288" s="120"/>
      <c r="G288" s="121">
        <f>G286</f>
        <v>0.15468036875092503</v>
      </c>
      <c r="H288" s="121"/>
      <c r="I288" s="121">
        <f>I286</f>
        <v>0.20330364749930721</v>
      </c>
      <c r="J288" s="121"/>
      <c r="K288" s="121">
        <f>K286</f>
        <v>0.25936073750184996</v>
      </c>
      <c r="L288" s="121"/>
      <c r="M288" s="121">
        <f>M286</f>
        <v>0.30660729499861439</v>
      </c>
      <c r="N288" s="121"/>
      <c r="O288" s="121">
        <f>O286</f>
        <v>0.44360737501850089</v>
      </c>
      <c r="P288" s="121"/>
      <c r="Q288" s="122">
        <f>C288*G288+E288*K288+O288</f>
        <v>0.47727746720623215</v>
      </c>
      <c r="R288" s="122"/>
      <c r="S288" s="122">
        <f t="shared" ref="S288:S289" si="2557">1/(1+EXP(-Q288))</f>
        <v>0.6171047825351309</v>
      </c>
      <c r="T288" s="122"/>
      <c r="U288" s="122">
        <f t="shared" ref="U288:U289" si="2558">S288</f>
        <v>0.6171047825351309</v>
      </c>
      <c r="V288" s="122"/>
      <c r="W288" s="121">
        <f>W286</f>
        <v>0.41607294998614319</v>
      </c>
      <c r="X288" s="121"/>
      <c r="Y288" s="122">
        <f t="shared" ref="Y288:Y289" si="2559">C288*I288+E288*M288+W288</f>
        <v>0.45689886186097001</v>
      </c>
      <c r="Z288" s="122"/>
      <c r="AA288" s="122">
        <f t="shared" ref="AA288:AA289" si="2560">1/(1+EXP(-Y288))</f>
        <v>0.61227824263883412</v>
      </c>
      <c r="AB288" s="122"/>
      <c r="AC288" s="122">
        <f t="shared" ref="AC288:AC289" si="2561">AA288</f>
        <v>0.61227824263883412</v>
      </c>
      <c r="AD288" s="122"/>
      <c r="AE288" s="121">
        <f>AE286</f>
        <v>-0.57063533339763761</v>
      </c>
      <c r="AF288" s="121"/>
      <c r="AG288" s="121">
        <f>AG286</f>
        <v>0.73573992621363449</v>
      </c>
      <c r="AH288" s="121"/>
      <c r="AI288" s="121">
        <f>AI286</f>
        <v>-0.46798232976670096</v>
      </c>
      <c r="AJ288" s="121"/>
      <c r="AK288" s="121">
        <f>AK286</f>
        <v>0.8347481685233159</v>
      </c>
      <c r="AL288" s="121"/>
      <c r="AM288" s="121">
        <f>AM286</f>
        <v>-1.028131933529278</v>
      </c>
      <c r="AN288" s="121"/>
      <c r="AO288" s="122">
        <f t="shared" ref="AO288:AO289" si="2562">U288*AE288+AC288*AI288+AM288</f>
        <v>-1.6668091253080721</v>
      </c>
      <c r="AP288" s="122"/>
      <c r="AQ288" s="122">
        <f t="shared" ref="AQ288:AQ289" si="2563">1/(1+EXP(-AO288))</f>
        <v>0.15885006909875085</v>
      </c>
      <c r="AR288" s="122"/>
      <c r="AS288" s="121">
        <f>AS286</f>
        <v>1.0776039624284679</v>
      </c>
      <c r="AT288" s="121"/>
      <c r="AU288" s="122">
        <f>U288*AG288+AC288*AK288+AS288</f>
        <v>2.0427307312663876</v>
      </c>
      <c r="AV288" s="122"/>
      <c r="AW288" s="122">
        <f t="shared" ref="AW288:AW289" si="2564">1/(1+EXP(-AU288))</f>
        <v>0.88521103628333986</v>
      </c>
      <c r="AX288" s="122"/>
      <c r="AY288" s="122">
        <f t="shared" ref="AY288:AY289" si="2565">AQ288</f>
        <v>0.15885006909875085</v>
      </c>
      <c r="AZ288" s="122"/>
      <c r="BA288" s="122">
        <f>AW288</f>
        <v>0.88521103628333986</v>
      </c>
      <c r="BB288" s="122"/>
      <c r="BC288" s="120">
        <f>BC286</f>
        <v>0.01</v>
      </c>
      <c r="BD288" s="120"/>
      <c r="BE288" s="120">
        <f>BE286</f>
        <v>0.99</v>
      </c>
      <c r="BF288" s="120"/>
      <c r="BG288" s="122">
        <f>(1/2)*(AY288-BC288)^2</f>
        <v>1.107817153535145E-2</v>
      </c>
      <c r="BH288" s="122"/>
      <c r="BI288" s="122">
        <f t="shared" ref="BI288:BI289" si="2566">(1/2)*(BA288-BE288)^2</f>
        <v>5.4903634584057568E-3</v>
      </c>
      <c r="BJ288" s="122"/>
      <c r="BK288" s="122">
        <f t="shared" ref="BK288:BK289" si="2567">BG288+BI288</f>
        <v>1.6568534993757208E-2</v>
      </c>
      <c r="BL288" s="122"/>
      <c r="BN288" s="142">
        <f t="shared" ref="BN288" si="2568" xml:space="preserve"> ( ((AY288 - BC288)*(AY288)*(1-AY288)*AE288) + ((BA288 - BE288)*(BA288)*(1-BA288)*AG288) ) * ( ((U288)*(1-U288)) ) * ( C288 )</f>
        <v>-2.2663823503026709E-4</v>
      </c>
      <c r="BO288" s="142"/>
      <c r="BP288" s="142">
        <f t="shared" ref="BP288" si="2569" xml:space="preserve"> ( ((AY288 - BC288)*(AY288)*(1-AY288)*AI288) + ((BA288 - BE288)*(BA288)*(1-BA288)*AK288) ) * ( ((AC288)*(1-AC288)) ) * ( C288 )</f>
        <v>-2.1597973841159081E-4</v>
      </c>
      <c r="BQ288" s="142"/>
      <c r="BR288" s="142">
        <f t="shared" ref="BR288" si="2570" xml:space="preserve"> ( ((AY288 - BC288)*(AY288)*(1-AY288)*AE288) + ((BA288 - BE288)*(BA288)*(1-BA288)*AG288) ) * ( ((U288)*(1-U288)) ) * ( E288 )</f>
        <v>-4.5327647006053419E-4</v>
      </c>
      <c r="BS288" s="142"/>
      <c r="BT288" s="142">
        <f t="shared" ref="BT288" si="2571" xml:space="preserve"> ( ((AY288 - BC288)*(AY288)*(1-AY288)*AI288) + ((BA288 - BE288)*(BA288)*(1-BA288)*AK288) ) * ( ((AC288)*(1-AC288)) ) * ( E288 )</f>
        <v>-4.3195947682318162E-4</v>
      </c>
      <c r="BU288" s="142"/>
      <c r="BV288" s="142">
        <f t="shared" ref="BV288" si="2572" xml:space="preserve"> ( ((AY288 - BC288)*(AY288)*(1-AY288)*AE288) + ((BA288 - BE288)*(BA288)*(1-BA288)*AG288) ) * ( ((S288)*(1-S288)) )</f>
        <v>-4.5327647006053419E-3</v>
      </c>
      <c r="BW288" s="142"/>
      <c r="BX288" s="142">
        <f t="shared" ref="BX288" si="2573" xml:space="preserve"> ( ((AY288 - BC288)*(AY288)*(1-AY288)*AI288) + ((BA288 - BE288)*(BA288)*(1-BA288)*AK288) ) * ( ((AC288)*(1-AC288)) )</f>
        <v>-4.3195947682318162E-3</v>
      </c>
      <c r="BY288" s="142"/>
      <c r="BZ288" s="142">
        <f xml:space="preserve"> (AY288 - BC288) * (AY288 * (1 - AY288)) * U288</f>
        <v>1.2273509820662477E-2</v>
      </c>
      <c r="CA288" s="142"/>
      <c r="CB288" s="142">
        <f t="shared" ref="CB288" si="2574" xml:space="preserve"> (BA288 - BE288) * (BA288 * (1 - BA288)) * U288</f>
        <v>-6.5708478751995017E-3</v>
      </c>
      <c r="CC288" s="142"/>
      <c r="CD288" s="142">
        <f t="shared" ref="CD288" si="2575" xml:space="preserve"> (AY288 - BC288) * (AY288 * (1 - AY288)) * AC288</f>
        <v>1.2177515450672896E-2</v>
      </c>
      <c r="CE288" s="142"/>
      <c r="CF288" s="142">
        <f t="shared" ref="CF288" si="2576" xml:space="preserve"> (BA288 - BE288) * (BA288 * (1 - BA288)) * AC288</f>
        <v>-6.5194555341907979E-3</v>
      </c>
      <c r="CG288" s="142"/>
      <c r="CH288" s="142">
        <f xml:space="preserve"> (AY288 - BC288) * (AY288 * (1 - AY288))</f>
        <v>1.9888858696316722E-2</v>
      </c>
      <c r="CI288" s="142"/>
      <c r="CJ288" s="142">
        <f xml:space="preserve"> (BA288 - BE288) * (BA288 * (1 - BA288))</f>
        <v>-1.0647864124801905E-2</v>
      </c>
      <c r="CK288" s="142"/>
      <c r="CL288" s="15"/>
      <c r="CM288" s="104">
        <f>CM282</f>
        <v>0.5</v>
      </c>
      <c r="CN288" s="104"/>
      <c r="CO288" s="47"/>
      <c r="CP288" s="131">
        <f t="shared" ref="CP288" si="2577">G288-CM288*BN288</f>
        <v>0.15479368786844017</v>
      </c>
      <c r="CQ288" s="131"/>
      <c r="CR288" s="131">
        <f t="shared" ref="CR288" si="2578">I288-CM288*BP288</f>
        <v>0.203411637368513</v>
      </c>
      <c r="CS288" s="131"/>
      <c r="CT288" s="131">
        <f t="shared" ref="CT288" si="2579">K288-CM288*BR288</f>
        <v>0.25958737573688023</v>
      </c>
      <c r="CU288" s="131"/>
      <c r="CV288" s="131">
        <f t="shared" ref="CV288" si="2580">M288-CM288*BT288</f>
        <v>0.30682327473702597</v>
      </c>
      <c r="CW288" s="131"/>
      <c r="CX288" s="131">
        <f t="shared" ref="CX288" si="2581">O288-CM288*BV288</f>
        <v>0.44587375736880358</v>
      </c>
      <c r="CY288" s="131"/>
      <c r="CZ288" s="131">
        <f t="shared" ref="CZ288" si="2582">W288-CM288*BX288</f>
        <v>0.41823274737025912</v>
      </c>
      <c r="DA288" s="131"/>
      <c r="DB288" s="131">
        <f t="shared" ref="DB288" si="2583">AE288-CM288*BZ288</f>
        <v>-0.57677208830796889</v>
      </c>
      <c r="DC288" s="131"/>
      <c r="DD288" s="131">
        <f t="shared" ref="DD288" si="2584">AG288-CM288*CB288</f>
        <v>0.73902535015123427</v>
      </c>
      <c r="DE288" s="131"/>
      <c r="DF288" s="131">
        <f t="shared" ref="DF288" si="2585">AI288-CM288*CD288</f>
        <v>-0.47407108749203741</v>
      </c>
      <c r="DG288" s="131"/>
      <c r="DH288" s="131">
        <f t="shared" ref="DH288" si="2586">AK288-CM288*CF288</f>
        <v>0.83800789629041128</v>
      </c>
      <c r="DI288" s="131"/>
      <c r="DJ288" s="131">
        <f t="shared" ref="DJ288" si="2587">AM288-CM288*CH288</f>
        <v>-1.0380763628774363</v>
      </c>
      <c r="DK288" s="131"/>
      <c r="DL288" s="131">
        <f t="shared" ref="DL288" si="2588">AS288-CM288*CJ288</f>
        <v>1.0829278944908689</v>
      </c>
      <c r="DM288" s="131"/>
    </row>
    <row r="289" spans="1:117" s="13" customFormat="1" ht="15" thickBot="1" x14ac:dyDescent="0.4">
      <c r="A289" s="93"/>
      <c r="B289" s="14" t="s">
        <v>216</v>
      </c>
      <c r="C289" s="120">
        <f>C288</f>
        <v>0.05</v>
      </c>
      <c r="D289" s="120"/>
      <c r="E289" s="120">
        <f>E288</f>
        <v>0.1</v>
      </c>
      <c r="F289" s="120"/>
      <c r="G289" s="131">
        <f>CP288</f>
        <v>0.15479368786844017</v>
      </c>
      <c r="H289" s="131"/>
      <c r="I289" s="131">
        <f>CR288</f>
        <v>0.203411637368513</v>
      </c>
      <c r="J289" s="131"/>
      <c r="K289" s="131">
        <f>CT288</f>
        <v>0.25958737573688023</v>
      </c>
      <c r="L289" s="131"/>
      <c r="M289" s="131">
        <f>CV288</f>
        <v>0.30682327473702597</v>
      </c>
      <c r="N289" s="131"/>
      <c r="O289" s="131">
        <f>CX288</f>
        <v>0.44587375736880358</v>
      </c>
      <c r="P289" s="131"/>
      <c r="Q289" s="122">
        <f>C289*G289+E289*K289+O289</f>
        <v>0.47957217933591362</v>
      </c>
      <c r="R289" s="122"/>
      <c r="S289" s="122">
        <f t="shared" si="2557"/>
        <v>0.61764684606157727</v>
      </c>
      <c r="T289" s="122"/>
      <c r="U289" s="122">
        <f t="shared" si="2558"/>
        <v>0.61764684606157727</v>
      </c>
      <c r="V289" s="122"/>
      <c r="W289" s="131">
        <f>CZ288</f>
        <v>0.41823274737025912</v>
      </c>
      <c r="X289" s="131"/>
      <c r="Y289" s="122">
        <f t="shared" si="2559"/>
        <v>0.45908565671238738</v>
      </c>
      <c r="Z289" s="122"/>
      <c r="AA289" s="122">
        <f t="shared" si="2560"/>
        <v>0.61279724609535302</v>
      </c>
      <c r="AB289" s="122"/>
      <c r="AC289" s="122">
        <f t="shared" si="2561"/>
        <v>0.61279724609535302</v>
      </c>
      <c r="AD289" s="122"/>
      <c r="AE289" s="131">
        <f>DB288</f>
        <v>-0.57677208830796889</v>
      </c>
      <c r="AF289" s="131"/>
      <c r="AG289" s="131">
        <f>DD288</f>
        <v>0.73902535015123427</v>
      </c>
      <c r="AH289" s="131"/>
      <c r="AI289" s="131">
        <f>DF288</f>
        <v>-0.47407108749203741</v>
      </c>
      <c r="AJ289" s="131"/>
      <c r="AK289" s="131">
        <f>DH288</f>
        <v>0.83800789629041128</v>
      </c>
      <c r="AL289" s="131"/>
      <c r="AM289" s="131">
        <f>DJ288</f>
        <v>-1.0380763628774363</v>
      </c>
      <c r="AN289" s="131"/>
      <c r="AO289" s="122">
        <f t="shared" si="2562"/>
        <v>-1.6848272809857525</v>
      </c>
      <c r="AP289" s="122"/>
      <c r="AQ289" s="122">
        <f t="shared" si="2563"/>
        <v>0.15645731489039327</v>
      </c>
      <c r="AR289" s="122"/>
      <c r="AS289" s="131">
        <f>DL288</f>
        <v>1.0829278944908689</v>
      </c>
      <c r="AT289" s="131"/>
      <c r="AU289" s="122">
        <f>U289*AG289+AC289*AK289+AS289</f>
        <v>2.0529135022242557</v>
      </c>
      <c r="AV289" s="122"/>
      <c r="AW289" s="122">
        <f t="shared" si="2564"/>
        <v>0.88624168103898537</v>
      </c>
      <c r="AX289" s="122"/>
      <c r="AY289" s="122">
        <f t="shared" si="2565"/>
        <v>0.15645731489039327</v>
      </c>
      <c r="AZ289" s="122"/>
      <c r="BA289" s="122">
        <f>AW289</f>
        <v>0.88624168103898537</v>
      </c>
      <c r="BB289" s="122"/>
      <c r="BC289" s="120">
        <f>BC288</f>
        <v>0.01</v>
      </c>
      <c r="BD289" s="120"/>
      <c r="BE289" s="120">
        <f>BE288</f>
        <v>0.99</v>
      </c>
      <c r="BF289" s="120"/>
      <c r="BG289" s="136">
        <f>(1/2)*(AY289-BC289)^2</f>
        <v>1.0724872542451904E-2</v>
      </c>
      <c r="BH289" s="137"/>
      <c r="BI289" s="136">
        <f t="shared" si="2566"/>
        <v>5.3828943768078228E-3</v>
      </c>
      <c r="BJ289" s="137"/>
      <c r="BK289" s="136">
        <f t="shared" si="2567"/>
        <v>1.6107766919259726E-2</v>
      </c>
      <c r="BL289" s="137"/>
      <c r="BN289" s="15"/>
      <c r="BO289" s="15"/>
      <c r="BP289" s="15"/>
      <c r="BQ289" s="15"/>
      <c r="BR289" s="15"/>
      <c r="BS289" s="15"/>
      <c r="BT289" s="15"/>
      <c r="BU289" s="15"/>
      <c r="BV289" s="15"/>
      <c r="BW289" s="15"/>
      <c r="BX289" s="15"/>
      <c r="BY289" s="15"/>
      <c r="BZ289" s="15"/>
      <c r="CA289" s="15"/>
      <c r="CB289" s="15"/>
      <c r="CC289" s="15"/>
      <c r="CD289" s="15"/>
      <c r="CE289" s="15"/>
      <c r="CF289" s="15"/>
      <c r="CG289" s="15"/>
      <c r="CH289" s="15"/>
      <c r="CI289" s="15"/>
      <c r="CJ289" s="15"/>
      <c r="CK289" s="15"/>
      <c r="CL289" s="15"/>
      <c r="CM289" s="47"/>
      <c r="CN289" s="47"/>
      <c r="CO289" s="47"/>
      <c r="CP289" s="15"/>
      <c r="CQ289" s="15"/>
      <c r="CR289" s="15"/>
      <c r="CS289" s="15"/>
      <c r="CT289" s="15"/>
      <c r="CU289" s="15"/>
      <c r="CV289" s="15"/>
      <c r="CW289" s="15"/>
      <c r="CX289" s="15"/>
      <c r="CY289" s="15"/>
      <c r="CZ289" s="15"/>
      <c r="DA289" s="15"/>
      <c r="DB289" s="15"/>
      <c r="DC289" s="15"/>
      <c r="DD289" s="15"/>
      <c r="DE289" s="15"/>
      <c r="DF289" s="15"/>
      <c r="DG289" s="15"/>
      <c r="DH289" s="15"/>
      <c r="DI289" s="15"/>
      <c r="DJ289" s="15"/>
      <c r="DK289" s="15"/>
      <c r="DL289" s="15"/>
      <c r="DM289" s="15"/>
    </row>
    <row r="290" spans="1:117" s="13" customFormat="1" x14ac:dyDescent="0.35">
      <c r="A290" s="93"/>
      <c r="B290" s="14" t="s">
        <v>217</v>
      </c>
      <c r="BG290" s="143" t="str">
        <f>IF(BG289&lt;BG286,"OUI, ça a baissé","NON, ça n'a pas baissé")</f>
        <v>OUI, ça a baissé</v>
      </c>
      <c r="BH290" s="143"/>
      <c r="BI290" s="143" t="str">
        <f>IF(BI289&lt;BI286,"OUI, ça a baissé","NON, ça n'a pas baissé")</f>
        <v>OUI, ça a baissé</v>
      </c>
      <c r="BJ290" s="143"/>
      <c r="BK290" s="143" t="str">
        <f>IF(BK289&lt;BK286,"OUI, ça a baissé","NON, ça n'a pas baissé")</f>
        <v>OUI, ça a baissé</v>
      </c>
      <c r="BL290" s="143"/>
      <c r="BN290" s="15"/>
      <c r="BO290" s="15"/>
      <c r="BP290" s="15"/>
      <c r="BQ290" s="15"/>
      <c r="BR290" s="15"/>
      <c r="BS290" s="15"/>
      <c r="BT290" s="15"/>
      <c r="BU290" s="15"/>
      <c r="BV290" s="15"/>
      <c r="BW290" s="15"/>
      <c r="BX290" s="15"/>
      <c r="BY290" s="15"/>
      <c r="BZ290" s="15"/>
      <c r="CA290" s="15"/>
      <c r="CB290" s="15"/>
      <c r="CC290" s="15"/>
      <c r="CD290" s="15"/>
      <c r="CE290" s="15"/>
      <c r="CF290" s="15"/>
      <c r="CG290" s="15"/>
      <c r="CH290" s="15"/>
      <c r="CI290" s="15"/>
      <c r="CJ290" s="15"/>
      <c r="CK290" s="15"/>
      <c r="CL290" s="15"/>
      <c r="CM290" s="47"/>
      <c r="CN290" s="47"/>
      <c r="CO290" s="47"/>
      <c r="CP290" s="15"/>
      <c r="CQ290" s="15"/>
      <c r="CR290" s="15"/>
      <c r="CS290" s="15"/>
      <c r="CT290" s="15"/>
      <c r="CU290" s="15"/>
      <c r="CV290" s="15"/>
      <c r="CW290" s="15"/>
      <c r="CX290" s="15"/>
      <c r="CY290" s="15"/>
      <c r="CZ290" s="15"/>
      <c r="DA290" s="15"/>
      <c r="DB290" s="15"/>
      <c r="DC290" s="15"/>
      <c r="DD290" s="15"/>
      <c r="DE290" s="15"/>
      <c r="DF290" s="15"/>
      <c r="DG290" s="15"/>
      <c r="DH290" s="15"/>
      <c r="DI290" s="15"/>
      <c r="DJ290" s="15"/>
      <c r="DK290" s="15"/>
      <c r="DL290" s="15"/>
      <c r="DM290" s="15"/>
    </row>
    <row r="291" spans="1:117" s="13" customFormat="1" ht="15" thickBot="1" x14ac:dyDescent="0.4"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  <c r="AZ291" s="15"/>
      <c r="BA291" s="15"/>
      <c r="BB291" s="15"/>
      <c r="BC291" s="15"/>
      <c r="BD291" s="15"/>
      <c r="BE291" s="15"/>
      <c r="BF291" s="15"/>
      <c r="BG291" s="15"/>
      <c r="BH291" s="15"/>
      <c r="BI291" s="15"/>
      <c r="BJ291" s="15"/>
      <c r="BK291" s="15"/>
      <c r="BL291" s="15"/>
      <c r="BN291" s="15"/>
      <c r="BO291" s="15"/>
      <c r="BP291" s="15"/>
      <c r="BQ291" s="15"/>
      <c r="BR291" s="15"/>
      <c r="BS291" s="15"/>
      <c r="BT291" s="15"/>
      <c r="BU291" s="15"/>
      <c r="BV291" s="15"/>
      <c r="BW291" s="15"/>
      <c r="BX291" s="15"/>
      <c r="BY291" s="15"/>
      <c r="BZ291" s="15"/>
      <c r="CA291" s="15"/>
      <c r="CB291" s="15"/>
      <c r="CC291" s="15"/>
      <c r="CD291" s="15"/>
      <c r="CE291" s="15"/>
      <c r="CF291" s="15"/>
      <c r="CG291" s="15"/>
      <c r="CH291" s="15"/>
      <c r="CI291" s="15"/>
      <c r="CJ291" s="15"/>
      <c r="CK291" s="15"/>
      <c r="CL291" s="15"/>
      <c r="CM291" s="47"/>
      <c r="CN291" s="47"/>
      <c r="CO291" s="47"/>
      <c r="CP291" s="15"/>
      <c r="CQ291" s="15"/>
      <c r="CR291" s="15"/>
      <c r="CS291" s="15"/>
      <c r="CT291" s="15"/>
      <c r="CU291" s="15"/>
      <c r="CV291" s="15"/>
      <c r="CW291" s="15"/>
      <c r="CX291" s="15"/>
      <c r="CY291" s="15"/>
      <c r="CZ291" s="15"/>
      <c r="DA291" s="15"/>
      <c r="DB291" s="15"/>
      <c r="DC291" s="15"/>
      <c r="DD291" s="15"/>
      <c r="DE291" s="15"/>
      <c r="DF291" s="15"/>
      <c r="DG291" s="15"/>
      <c r="DH291" s="15"/>
      <c r="DI291" s="15"/>
      <c r="DJ291" s="15"/>
      <c r="DK291" s="15"/>
      <c r="DL291" s="15"/>
      <c r="DM291" s="15"/>
    </row>
    <row r="292" spans="1:117" s="13" customFormat="1" ht="15" thickBot="1" x14ac:dyDescent="0.4">
      <c r="A292" s="93" t="s">
        <v>132</v>
      </c>
      <c r="B292" s="14" t="s">
        <v>213</v>
      </c>
      <c r="C292" s="120">
        <f>C289</f>
        <v>0.05</v>
      </c>
      <c r="D292" s="120"/>
      <c r="E292" s="120">
        <f>E289</f>
        <v>0.1</v>
      </c>
      <c r="F292" s="120"/>
      <c r="G292" s="121">
        <f>G289</f>
        <v>0.15479368786844017</v>
      </c>
      <c r="H292" s="121"/>
      <c r="I292" s="121">
        <f>I289</f>
        <v>0.203411637368513</v>
      </c>
      <c r="J292" s="121"/>
      <c r="K292" s="121">
        <f>K289</f>
        <v>0.25958737573688023</v>
      </c>
      <c r="L292" s="121"/>
      <c r="M292" s="121">
        <f>M289</f>
        <v>0.30682327473702597</v>
      </c>
      <c r="N292" s="121"/>
      <c r="O292" s="121">
        <f>O289</f>
        <v>0.44587375736880358</v>
      </c>
      <c r="P292" s="121"/>
      <c r="Q292" s="122">
        <f>C292*G292+E292*K292+O292</f>
        <v>0.47957217933591362</v>
      </c>
      <c r="R292" s="122"/>
      <c r="S292" s="122">
        <f t="shared" ref="S292" si="2589">1/(1+EXP(-Q292))</f>
        <v>0.61764684606157727</v>
      </c>
      <c r="T292" s="122"/>
      <c r="U292" s="122">
        <f t="shared" ref="U292" si="2590">S292</f>
        <v>0.61764684606157727</v>
      </c>
      <c r="V292" s="122"/>
      <c r="W292" s="121">
        <f>W289</f>
        <v>0.41823274737025912</v>
      </c>
      <c r="X292" s="121"/>
      <c r="Y292" s="122">
        <f t="shared" ref="Y292" si="2591">C292*I292+E292*M292+W292</f>
        <v>0.45908565671238738</v>
      </c>
      <c r="Z292" s="122"/>
      <c r="AA292" s="122">
        <f t="shared" ref="AA292" si="2592">1/(1+EXP(-Y292))</f>
        <v>0.61279724609535302</v>
      </c>
      <c r="AB292" s="122"/>
      <c r="AC292" s="122">
        <f t="shared" ref="AC292" si="2593">AA292</f>
        <v>0.61279724609535302</v>
      </c>
      <c r="AD292" s="122"/>
      <c r="AE292" s="121">
        <f>AE289</f>
        <v>-0.57677208830796889</v>
      </c>
      <c r="AF292" s="121"/>
      <c r="AG292" s="121">
        <f>AG289</f>
        <v>0.73902535015123427</v>
      </c>
      <c r="AH292" s="121"/>
      <c r="AI292" s="121">
        <f>AI289</f>
        <v>-0.47407108749203741</v>
      </c>
      <c r="AJ292" s="121"/>
      <c r="AK292" s="121">
        <f>AK289</f>
        <v>0.83800789629041128</v>
      </c>
      <c r="AL292" s="121"/>
      <c r="AM292" s="121">
        <f>AM289</f>
        <v>-1.0380763628774363</v>
      </c>
      <c r="AN292" s="121"/>
      <c r="AO292" s="122">
        <f t="shared" ref="AO292" si="2594">U292*AE292+AC292*AI292+AM292</f>
        <v>-1.6848272809857525</v>
      </c>
      <c r="AP292" s="122"/>
      <c r="AQ292" s="122">
        <f t="shared" ref="AQ292" si="2595">1/(1+EXP(-AO292))</f>
        <v>0.15645731489039327</v>
      </c>
      <c r="AR292" s="122"/>
      <c r="AS292" s="121">
        <f>AS289</f>
        <v>1.0829278944908689</v>
      </c>
      <c r="AT292" s="121"/>
      <c r="AU292" s="122">
        <f>U292*AG292+AC292*AK292+AS292</f>
        <v>2.0529135022242557</v>
      </c>
      <c r="AV292" s="122"/>
      <c r="AW292" s="122">
        <f t="shared" ref="AW292" si="2596">1/(1+EXP(-AU292))</f>
        <v>0.88624168103898537</v>
      </c>
      <c r="AX292" s="122"/>
      <c r="AY292" s="122">
        <f t="shared" ref="AY292" si="2597">AQ292</f>
        <v>0.15645731489039327</v>
      </c>
      <c r="AZ292" s="122"/>
      <c r="BA292" s="122">
        <f t="shared" ref="BA292" si="2598">AW292</f>
        <v>0.88624168103898537</v>
      </c>
      <c r="BB292" s="122"/>
      <c r="BC292" s="120">
        <f>BC289</f>
        <v>0.01</v>
      </c>
      <c r="BD292" s="120"/>
      <c r="BE292" s="120">
        <f>BE289</f>
        <v>0.99</v>
      </c>
      <c r="BF292" s="120"/>
      <c r="BG292" s="136">
        <f>(1/2)*(AY292-BC292)^2</f>
        <v>1.0724872542451904E-2</v>
      </c>
      <c r="BH292" s="137"/>
      <c r="BI292" s="136">
        <f t="shared" ref="BI292" si="2599">(1/2)*(BA292-BE292)^2</f>
        <v>5.3828943768078228E-3</v>
      </c>
      <c r="BJ292" s="137"/>
      <c r="BK292" s="136">
        <f t="shared" ref="BK292" si="2600">BG292+BI292</f>
        <v>1.6107766919259726E-2</v>
      </c>
      <c r="BL292" s="137"/>
      <c r="BN292" s="131">
        <f t="shared" ref="BN292" si="2601" xml:space="preserve"> ( ((AY292 - BC292)*(AY292)*(1-AY292)*AE292) + ((BA292 - BE292)*(BA292)*(1-BA292)*AG292) ) * ( ((U292)*(1-U292)) ) * ( C292 )</f>
        <v>-2.2292514648138725E-4</v>
      </c>
      <c r="BO292" s="131"/>
      <c r="BP292" s="131">
        <f t="shared" ref="BP292" si="2602" xml:space="preserve"> ( ((AY292 - BC292)*(AY292)*(1-AY292)*AI292) + ((BA292 - BE292)*(BA292)*(1-BA292)*AK292) ) * ( ((AC292)*(1-AC292)) ) * ( C292 )</f>
        <v>-2.12712899052687E-4</v>
      </c>
      <c r="BQ292" s="131"/>
      <c r="BR292" s="131">
        <f t="shared" ref="BR292" si="2603" xml:space="preserve"> ( ((AY292 - BC292)*(AY292)*(1-AY292)*AE292) + ((BA292 - BE292)*(BA292)*(1-BA292)*AG292) ) * ( ((U292)*(1-U292)) ) * ( E292 )</f>
        <v>-4.458502929627745E-4</v>
      </c>
      <c r="BS292" s="131"/>
      <c r="BT292" s="131">
        <f t="shared" ref="BT292" si="2604" xml:space="preserve"> ( ((AY292 - BC292)*(AY292)*(1-AY292)*AI292) + ((BA292 - BE292)*(BA292)*(1-BA292)*AK292) ) * ( ((AC292)*(1-AC292)) ) * ( E292 )</f>
        <v>-4.25425798105374E-4</v>
      </c>
      <c r="BU292" s="131"/>
      <c r="BV292" s="131">
        <f t="shared" ref="BV292" si="2605" xml:space="preserve"> ( ((AY292 - BC292)*(AY292)*(1-AY292)*AE292) + ((BA292 - BE292)*(BA292)*(1-BA292)*AG292) ) * ( ((S292)*(1-S292)) )</f>
        <v>-4.458502929627745E-3</v>
      </c>
      <c r="BW292" s="131"/>
      <c r="BX292" s="131">
        <f t="shared" ref="BX292" si="2606" xml:space="preserve"> ( ((AY292 - BC292)*(AY292)*(1-AY292)*AI292) + ((BA292 - BE292)*(BA292)*(1-BA292)*AK292) ) * ( ((AC292)*(1-AC292)) )</f>
        <v>-4.25425798105374E-3</v>
      </c>
      <c r="BY292" s="131"/>
      <c r="BZ292" s="131">
        <f xml:space="preserve"> (AY292 - BC292) * (AY292 * (1 - AY292)) * U292</f>
        <v>1.193862283272892E-2</v>
      </c>
      <c r="CA292" s="131"/>
      <c r="CB292" s="131">
        <f t="shared" ref="CB292" si="2607" xml:space="preserve"> (BA292 - BE292) * (BA292 * (1 - BA292)) * U292</f>
        <v>-6.4609814229252202E-3</v>
      </c>
      <c r="CC292" s="131"/>
      <c r="CD292" s="131">
        <f t="shared" ref="CD292" si="2608" xml:space="preserve"> (AY292 - BC292) * (AY292 * (1 - AY292)) * AC292</f>
        <v>1.1844883918241541E-2</v>
      </c>
      <c r="CE292" s="131"/>
      <c r="CF292" s="131">
        <f t="shared" ref="CF292" si="2609" xml:space="preserve"> (BA292 - BE292) * (BA292 * (1 - BA292)) * AC292</f>
        <v>-6.4102515025990835E-3</v>
      </c>
      <c r="CG292" s="131"/>
      <c r="CH292" s="131">
        <f xml:space="preserve"> (AY292 - BC292) * (AY292 * (1 - AY292))</f>
        <v>1.9329205530402207E-2</v>
      </c>
      <c r="CI292" s="131"/>
      <c r="CJ292" s="131">
        <f xml:space="preserve"> (BA292 - BE292) * (BA292 * (1 - BA292))</f>
        <v>-1.0460640192892822E-2</v>
      </c>
      <c r="CK292" s="131"/>
      <c r="CL292" s="15"/>
      <c r="CM292" s="47"/>
      <c r="CN292" s="47"/>
      <c r="CO292" s="47"/>
      <c r="CP292" s="15"/>
      <c r="CQ292" s="15"/>
      <c r="CR292" s="15"/>
      <c r="CS292" s="15"/>
      <c r="CT292" s="15"/>
      <c r="CU292" s="15"/>
      <c r="CV292" s="15"/>
      <c r="CW292" s="15"/>
      <c r="CX292" s="15"/>
      <c r="CY292" s="15"/>
      <c r="CZ292" s="15"/>
      <c r="DA292" s="15"/>
      <c r="DB292" s="15"/>
      <c r="DC292" s="15"/>
      <c r="DD292" s="15"/>
      <c r="DE292" s="15"/>
      <c r="DF292" s="15"/>
      <c r="DG292" s="15"/>
      <c r="DH292" s="15"/>
      <c r="DI292" s="15"/>
      <c r="DJ292" s="15"/>
      <c r="DK292" s="15"/>
      <c r="DL292" s="15"/>
      <c r="DM292" s="15"/>
    </row>
    <row r="293" spans="1:117" s="13" customFormat="1" x14ac:dyDescent="0.35">
      <c r="A293" s="93"/>
      <c r="B293" s="14" t="s">
        <v>215</v>
      </c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  <c r="AZ293" s="15"/>
      <c r="BA293" s="15"/>
      <c r="BB293" s="15"/>
      <c r="BC293" s="15"/>
      <c r="BD293" s="15"/>
      <c r="BE293" s="15"/>
      <c r="BF293" s="15"/>
      <c r="BG293" s="15"/>
      <c r="BH293" s="15"/>
      <c r="BI293" s="15"/>
      <c r="BJ293" s="15"/>
      <c r="BK293" s="15"/>
      <c r="BL293" s="15"/>
      <c r="BN293" s="132" t="str">
        <f>IF(BN292&lt;0.000001,"PROCHE DE 0","PAS PROCHE DE 0")</f>
        <v>PROCHE DE 0</v>
      </c>
      <c r="BO293" s="132"/>
      <c r="BP293" s="132" t="str">
        <f>IF(BP292&lt;0.000001,"PROCHE DE 0","PAS PROCHE DE 0")</f>
        <v>PROCHE DE 0</v>
      </c>
      <c r="BQ293" s="132"/>
      <c r="BR293" s="132" t="str">
        <f>IF(BR292&lt;0.000001,"PROCHE DE 0","PAS PROCHE DE 0")</f>
        <v>PROCHE DE 0</v>
      </c>
      <c r="BS293" s="132"/>
      <c r="BT293" s="132" t="str">
        <f>IF(BT292&lt;0.000001,"PROCHE DE 0","PAS PROCHE DE 0")</f>
        <v>PROCHE DE 0</v>
      </c>
      <c r="BU293" s="132"/>
      <c r="BV293" s="132" t="str">
        <f>IF(BV292&lt;0.000001,"PROCHE DE 0","PAS PROCHE DE 0")</f>
        <v>PROCHE DE 0</v>
      </c>
      <c r="BW293" s="132"/>
      <c r="BX293" s="132" t="str">
        <f>IF(BX292&lt;0.000001,"PROCHE DE 0","PAS PROCHE DE 0")</f>
        <v>PROCHE DE 0</v>
      </c>
      <c r="BY293" s="132"/>
      <c r="BZ293" s="132" t="str">
        <f>IF(BZ292&lt;0.000001,"PROCHE DE 0","PAS PROCHE DE 0")</f>
        <v>PAS PROCHE DE 0</v>
      </c>
      <c r="CA293" s="132"/>
      <c r="CB293" s="132" t="str">
        <f>IF(CB292&lt;0.000001,"PROCHE DE 0","PAS PROCHE DE 0")</f>
        <v>PROCHE DE 0</v>
      </c>
      <c r="CC293" s="132"/>
      <c r="CD293" s="132" t="str">
        <f>IF(CD292&lt;0.000001,"PROCHE DE 0","PAS PROCHE DE 0")</f>
        <v>PAS PROCHE DE 0</v>
      </c>
      <c r="CE293" s="132"/>
      <c r="CF293" s="132" t="str">
        <f>IF(CF292&lt;0.000001,"PROCHE DE 0","PAS PROCHE DE 0")</f>
        <v>PROCHE DE 0</v>
      </c>
      <c r="CG293" s="132"/>
      <c r="CH293" s="132" t="str">
        <f>IF(CH292&lt;0.000001,"PROCHE DE 0","PAS PROCHE DE 0")</f>
        <v>PAS PROCHE DE 0</v>
      </c>
      <c r="CI293" s="132"/>
      <c r="CJ293" s="132" t="str">
        <f>IF(CJ292&lt;0.000001,"PROCHE DE 0","PAS PROCHE DE 0")</f>
        <v>PROCHE DE 0</v>
      </c>
      <c r="CK293" s="132"/>
      <c r="CL293" s="15"/>
      <c r="CM293" s="47"/>
      <c r="CN293" s="47"/>
      <c r="CO293" s="47"/>
      <c r="CP293" s="15"/>
      <c r="CQ293" s="15"/>
      <c r="CR293" s="15"/>
      <c r="CS293" s="15"/>
      <c r="CT293" s="15"/>
      <c r="CU293" s="15"/>
      <c r="CV293" s="15"/>
      <c r="CW293" s="15"/>
      <c r="CX293" s="15"/>
      <c r="CY293" s="15"/>
      <c r="CZ293" s="15"/>
      <c r="DA293" s="15"/>
      <c r="DB293" s="15"/>
      <c r="DC293" s="15"/>
      <c r="DD293" s="15"/>
      <c r="DE293" s="15"/>
      <c r="DF293" s="15"/>
      <c r="DG293" s="15"/>
      <c r="DH293" s="15"/>
      <c r="DI293" s="15"/>
      <c r="DJ293" s="15"/>
      <c r="DK293" s="15"/>
      <c r="DL293" s="15"/>
      <c r="DM293" s="15"/>
    </row>
    <row r="294" spans="1:117" s="13" customFormat="1" ht="15" thickBot="1" x14ac:dyDescent="0.4">
      <c r="A294" s="93"/>
      <c r="B294" s="14" t="s">
        <v>214</v>
      </c>
      <c r="C294" s="120">
        <f>C292</f>
        <v>0.05</v>
      </c>
      <c r="D294" s="120"/>
      <c r="E294" s="120">
        <f>E292</f>
        <v>0.1</v>
      </c>
      <c r="F294" s="120"/>
      <c r="G294" s="121">
        <f>G292</f>
        <v>0.15479368786844017</v>
      </c>
      <c r="H294" s="121"/>
      <c r="I294" s="121">
        <f>I292</f>
        <v>0.203411637368513</v>
      </c>
      <c r="J294" s="121"/>
      <c r="K294" s="121">
        <f>K292</f>
        <v>0.25958737573688023</v>
      </c>
      <c r="L294" s="121"/>
      <c r="M294" s="121">
        <f>M292</f>
        <v>0.30682327473702597</v>
      </c>
      <c r="N294" s="121"/>
      <c r="O294" s="121">
        <f>O292</f>
        <v>0.44587375736880358</v>
      </c>
      <c r="P294" s="121"/>
      <c r="Q294" s="122">
        <f>C294*G294+E294*K294+O294</f>
        <v>0.47957217933591362</v>
      </c>
      <c r="R294" s="122"/>
      <c r="S294" s="122">
        <f t="shared" ref="S294:S295" si="2610">1/(1+EXP(-Q294))</f>
        <v>0.61764684606157727</v>
      </c>
      <c r="T294" s="122"/>
      <c r="U294" s="122">
        <f t="shared" ref="U294:U295" si="2611">S294</f>
        <v>0.61764684606157727</v>
      </c>
      <c r="V294" s="122"/>
      <c r="W294" s="121">
        <f>W292</f>
        <v>0.41823274737025912</v>
      </c>
      <c r="X294" s="121"/>
      <c r="Y294" s="122">
        <f t="shared" ref="Y294:Y295" si="2612">C294*I294+E294*M294+W294</f>
        <v>0.45908565671238738</v>
      </c>
      <c r="Z294" s="122"/>
      <c r="AA294" s="122">
        <f t="shared" ref="AA294:AA295" si="2613">1/(1+EXP(-Y294))</f>
        <v>0.61279724609535302</v>
      </c>
      <c r="AB294" s="122"/>
      <c r="AC294" s="122">
        <f t="shared" ref="AC294:AC295" si="2614">AA294</f>
        <v>0.61279724609535302</v>
      </c>
      <c r="AD294" s="122"/>
      <c r="AE294" s="121">
        <f>AE292</f>
        <v>-0.57677208830796889</v>
      </c>
      <c r="AF294" s="121"/>
      <c r="AG294" s="121">
        <f>AG292</f>
        <v>0.73902535015123427</v>
      </c>
      <c r="AH294" s="121"/>
      <c r="AI294" s="121">
        <f>AI292</f>
        <v>-0.47407108749203741</v>
      </c>
      <c r="AJ294" s="121"/>
      <c r="AK294" s="121">
        <f>AK292</f>
        <v>0.83800789629041128</v>
      </c>
      <c r="AL294" s="121"/>
      <c r="AM294" s="121">
        <f>AM292</f>
        <v>-1.0380763628774363</v>
      </c>
      <c r="AN294" s="121"/>
      <c r="AO294" s="122">
        <f t="shared" ref="AO294:AO295" si="2615">U294*AE294+AC294*AI294+AM294</f>
        <v>-1.6848272809857525</v>
      </c>
      <c r="AP294" s="122"/>
      <c r="AQ294" s="122">
        <f t="shared" ref="AQ294:AQ295" si="2616">1/(1+EXP(-AO294))</f>
        <v>0.15645731489039327</v>
      </c>
      <c r="AR294" s="122"/>
      <c r="AS294" s="121">
        <f>AS292</f>
        <v>1.0829278944908689</v>
      </c>
      <c r="AT294" s="121"/>
      <c r="AU294" s="122">
        <f>U294*AG294+AC294*AK294+AS294</f>
        <v>2.0529135022242557</v>
      </c>
      <c r="AV294" s="122"/>
      <c r="AW294" s="122">
        <f t="shared" ref="AW294:AW295" si="2617">1/(1+EXP(-AU294))</f>
        <v>0.88624168103898537</v>
      </c>
      <c r="AX294" s="122"/>
      <c r="AY294" s="122">
        <f t="shared" ref="AY294:AY295" si="2618">AQ294</f>
        <v>0.15645731489039327</v>
      </c>
      <c r="AZ294" s="122"/>
      <c r="BA294" s="122">
        <f>AW294</f>
        <v>0.88624168103898537</v>
      </c>
      <c r="BB294" s="122"/>
      <c r="BC294" s="120">
        <f>BC292</f>
        <v>0.01</v>
      </c>
      <c r="BD294" s="120"/>
      <c r="BE294" s="120">
        <f>BE292</f>
        <v>0.99</v>
      </c>
      <c r="BF294" s="120"/>
      <c r="BG294" s="122">
        <f>(1/2)*(AY294-BC294)^2</f>
        <v>1.0724872542451904E-2</v>
      </c>
      <c r="BH294" s="122"/>
      <c r="BI294" s="122">
        <f t="shared" ref="BI294:BI295" si="2619">(1/2)*(BA294-BE294)^2</f>
        <v>5.3828943768078228E-3</v>
      </c>
      <c r="BJ294" s="122"/>
      <c r="BK294" s="122">
        <f t="shared" ref="BK294:BK295" si="2620">BG294+BI294</f>
        <v>1.6107766919259726E-2</v>
      </c>
      <c r="BL294" s="122"/>
      <c r="BN294" s="142">
        <f t="shared" ref="BN294" si="2621" xml:space="preserve"> ( ((AY294 - BC294)*(AY294)*(1-AY294)*AE294) + ((BA294 - BE294)*(BA294)*(1-BA294)*AG294) ) * ( ((U294)*(1-U294)) ) * ( C294 )</f>
        <v>-2.2292514648138725E-4</v>
      </c>
      <c r="BO294" s="142"/>
      <c r="BP294" s="142">
        <f t="shared" ref="BP294" si="2622" xml:space="preserve"> ( ((AY294 - BC294)*(AY294)*(1-AY294)*AI294) + ((BA294 - BE294)*(BA294)*(1-BA294)*AK294) ) * ( ((AC294)*(1-AC294)) ) * ( C294 )</f>
        <v>-2.12712899052687E-4</v>
      </c>
      <c r="BQ294" s="142"/>
      <c r="BR294" s="142">
        <f t="shared" ref="BR294" si="2623" xml:space="preserve"> ( ((AY294 - BC294)*(AY294)*(1-AY294)*AE294) + ((BA294 - BE294)*(BA294)*(1-BA294)*AG294) ) * ( ((U294)*(1-U294)) ) * ( E294 )</f>
        <v>-4.458502929627745E-4</v>
      </c>
      <c r="BS294" s="142"/>
      <c r="BT294" s="142">
        <f t="shared" ref="BT294" si="2624" xml:space="preserve"> ( ((AY294 - BC294)*(AY294)*(1-AY294)*AI294) + ((BA294 - BE294)*(BA294)*(1-BA294)*AK294) ) * ( ((AC294)*(1-AC294)) ) * ( E294 )</f>
        <v>-4.25425798105374E-4</v>
      </c>
      <c r="BU294" s="142"/>
      <c r="BV294" s="142">
        <f t="shared" ref="BV294" si="2625" xml:space="preserve"> ( ((AY294 - BC294)*(AY294)*(1-AY294)*AE294) + ((BA294 - BE294)*(BA294)*(1-BA294)*AG294) ) * ( ((S294)*(1-S294)) )</f>
        <v>-4.458502929627745E-3</v>
      </c>
      <c r="BW294" s="142"/>
      <c r="BX294" s="142">
        <f t="shared" ref="BX294" si="2626" xml:space="preserve"> ( ((AY294 - BC294)*(AY294)*(1-AY294)*AI294) + ((BA294 - BE294)*(BA294)*(1-BA294)*AK294) ) * ( ((AC294)*(1-AC294)) )</f>
        <v>-4.25425798105374E-3</v>
      </c>
      <c r="BY294" s="142"/>
      <c r="BZ294" s="142">
        <f xml:space="preserve"> (AY294 - BC294) * (AY294 * (1 - AY294)) * U294</f>
        <v>1.193862283272892E-2</v>
      </c>
      <c r="CA294" s="142"/>
      <c r="CB294" s="142">
        <f t="shared" ref="CB294" si="2627" xml:space="preserve"> (BA294 - BE294) * (BA294 * (1 - BA294)) * U294</f>
        <v>-6.4609814229252202E-3</v>
      </c>
      <c r="CC294" s="142"/>
      <c r="CD294" s="142">
        <f t="shared" ref="CD294" si="2628" xml:space="preserve"> (AY294 - BC294) * (AY294 * (1 - AY294)) * AC294</f>
        <v>1.1844883918241541E-2</v>
      </c>
      <c r="CE294" s="142"/>
      <c r="CF294" s="142">
        <f t="shared" ref="CF294" si="2629" xml:space="preserve"> (BA294 - BE294) * (BA294 * (1 - BA294)) * AC294</f>
        <v>-6.4102515025990835E-3</v>
      </c>
      <c r="CG294" s="142"/>
      <c r="CH294" s="142">
        <f xml:space="preserve"> (AY294 - BC294) * (AY294 * (1 - AY294))</f>
        <v>1.9329205530402207E-2</v>
      </c>
      <c r="CI294" s="142"/>
      <c r="CJ294" s="142">
        <f xml:space="preserve"> (BA294 - BE294) * (BA294 * (1 - BA294))</f>
        <v>-1.0460640192892822E-2</v>
      </c>
      <c r="CK294" s="142"/>
      <c r="CL294" s="15"/>
      <c r="CM294" s="104">
        <f>CM288</f>
        <v>0.5</v>
      </c>
      <c r="CN294" s="104"/>
      <c r="CO294" s="47"/>
      <c r="CP294" s="131">
        <f t="shared" ref="CP294" si="2630">G294-CM294*BN294</f>
        <v>0.15490515044168085</v>
      </c>
      <c r="CQ294" s="131"/>
      <c r="CR294" s="131">
        <f t="shared" ref="CR294" si="2631">I294-CM294*BP294</f>
        <v>0.20351799381803934</v>
      </c>
      <c r="CS294" s="131"/>
      <c r="CT294" s="131">
        <f t="shared" ref="CT294" si="2632">K294-CM294*BR294</f>
        <v>0.2598103008833616</v>
      </c>
      <c r="CU294" s="131"/>
      <c r="CV294" s="131">
        <f t="shared" ref="CV294" si="2633">M294-CM294*BT294</f>
        <v>0.30703598763607864</v>
      </c>
      <c r="CW294" s="131"/>
      <c r="CX294" s="131">
        <f t="shared" ref="CX294" si="2634">O294-CM294*BV294</f>
        <v>0.44810300883361748</v>
      </c>
      <c r="CY294" s="131"/>
      <c r="CZ294" s="131">
        <f t="shared" ref="CZ294" si="2635">W294-CM294*BX294</f>
        <v>0.42035987636078598</v>
      </c>
      <c r="DA294" s="131"/>
      <c r="DB294" s="131">
        <f t="shared" ref="DB294" si="2636">AE294-CM294*BZ294</f>
        <v>-0.58274139972433336</v>
      </c>
      <c r="DC294" s="131"/>
      <c r="DD294" s="131">
        <f t="shared" ref="DD294" si="2637">AG294-CM294*CB294</f>
        <v>0.74225584086269691</v>
      </c>
      <c r="DE294" s="131"/>
      <c r="DF294" s="131">
        <f t="shared" ref="DF294" si="2638">AI294-CM294*CD294</f>
        <v>-0.4799935294511582</v>
      </c>
      <c r="DG294" s="131"/>
      <c r="DH294" s="131">
        <f t="shared" ref="DH294" si="2639">AK294-CM294*CF294</f>
        <v>0.84121302204171078</v>
      </c>
      <c r="DI294" s="131"/>
      <c r="DJ294" s="131">
        <f t="shared" ref="DJ294" si="2640">AM294-CM294*CH294</f>
        <v>-1.0477409656426375</v>
      </c>
      <c r="DK294" s="131"/>
      <c r="DL294" s="131">
        <f t="shared" ref="DL294" si="2641">AS294-CM294*CJ294</f>
        <v>1.0881582145873152</v>
      </c>
      <c r="DM294" s="131"/>
    </row>
    <row r="295" spans="1:117" s="13" customFormat="1" ht="15" thickBot="1" x14ac:dyDescent="0.4">
      <c r="A295" s="93"/>
      <c r="B295" s="14" t="s">
        <v>216</v>
      </c>
      <c r="C295" s="120">
        <f>C294</f>
        <v>0.05</v>
      </c>
      <c r="D295" s="120"/>
      <c r="E295" s="120">
        <f>E294</f>
        <v>0.1</v>
      </c>
      <c r="F295" s="120"/>
      <c r="G295" s="131">
        <f>CP294</f>
        <v>0.15490515044168085</v>
      </c>
      <c r="H295" s="131"/>
      <c r="I295" s="131">
        <f>CR294</f>
        <v>0.20351799381803934</v>
      </c>
      <c r="J295" s="131"/>
      <c r="K295" s="131">
        <f>CT294</f>
        <v>0.2598103008833616</v>
      </c>
      <c r="L295" s="131"/>
      <c r="M295" s="131">
        <f>CV294</f>
        <v>0.30703598763607864</v>
      </c>
      <c r="N295" s="131"/>
      <c r="O295" s="131">
        <f>CX294</f>
        <v>0.44810300883361748</v>
      </c>
      <c r="P295" s="131"/>
      <c r="Q295" s="122">
        <f>C295*G295+E295*K295+O295</f>
        <v>0.48182929644403766</v>
      </c>
      <c r="R295" s="122"/>
      <c r="S295" s="122">
        <f t="shared" si="2610"/>
        <v>0.61817974334317594</v>
      </c>
      <c r="T295" s="122"/>
      <c r="U295" s="122">
        <f t="shared" si="2611"/>
        <v>0.61817974334317594</v>
      </c>
      <c r="V295" s="122"/>
      <c r="W295" s="131">
        <f>CZ294</f>
        <v>0.42035987636078598</v>
      </c>
      <c r="X295" s="131"/>
      <c r="Y295" s="122">
        <f t="shared" si="2612"/>
        <v>0.46123937481529581</v>
      </c>
      <c r="Z295" s="122"/>
      <c r="AA295" s="122">
        <f t="shared" si="2613"/>
        <v>0.61330814908166009</v>
      </c>
      <c r="AB295" s="122"/>
      <c r="AC295" s="122">
        <f t="shared" si="2614"/>
        <v>0.61330814908166009</v>
      </c>
      <c r="AD295" s="122"/>
      <c r="AE295" s="131">
        <f>DB294</f>
        <v>-0.58274139972433336</v>
      </c>
      <c r="AF295" s="131"/>
      <c r="AG295" s="131">
        <f>DD294</f>
        <v>0.74225584086269691</v>
      </c>
      <c r="AH295" s="131"/>
      <c r="AI295" s="131">
        <f>DF294</f>
        <v>-0.4799935294511582</v>
      </c>
      <c r="AJ295" s="131"/>
      <c r="AK295" s="131">
        <f>DH294</f>
        <v>0.84121302204171078</v>
      </c>
      <c r="AL295" s="131"/>
      <c r="AM295" s="131">
        <f>DJ294</f>
        <v>-1.0477409656426375</v>
      </c>
      <c r="AN295" s="131"/>
      <c r="AO295" s="122">
        <f t="shared" si="2615"/>
        <v>-1.7023638376785322</v>
      </c>
      <c r="AP295" s="122"/>
      <c r="AQ295" s="122">
        <f t="shared" si="2616"/>
        <v>0.15415678640315669</v>
      </c>
      <c r="AR295" s="122"/>
      <c r="AS295" s="131">
        <f>DL294</f>
        <v>1.0881582145873152</v>
      </c>
      <c r="AT295" s="131"/>
      <c r="AU295" s="122">
        <f>U295*AG295+AC295*AK295+AS295</f>
        <v>2.0629285413185818</v>
      </c>
      <c r="AV295" s="122"/>
      <c r="AW295" s="122">
        <f t="shared" si="2617"/>
        <v>0.88724747184662067</v>
      </c>
      <c r="AX295" s="122"/>
      <c r="AY295" s="122">
        <f t="shared" si="2618"/>
        <v>0.15415678640315669</v>
      </c>
      <c r="AZ295" s="122"/>
      <c r="BA295" s="122">
        <f>AW295</f>
        <v>0.88724747184662067</v>
      </c>
      <c r="BB295" s="122"/>
      <c r="BC295" s="120">
        <f>BC294</f>
        <v>0.01</v>
      </c>
      <c r="BD295" s="120"/>
      <c r="BE295" s="120">
        <f>BE294</f>
        <v>0.99</v>
      </c>
      <c r="BF295" s="120"/>
      <c r="BG295" s="136">
        <f>(1/2)*(AY295-BC295)^2</f>
        <v>1.0390589533042669E-2</v>
      </c>
      <c r="BH295" s="137"/>
      <c r="BI295" s="136">
        <f t="shared" si="2619"/>
        <v>5.2790410209555046E-3</v>
      </c>
      <c r="BJ295" s="137"/>
      <c r="BK295" s="136">
        <f t="shared" si="2620"/>
        <v>1.5669630553998174E-2</v>
      </c>
      <c r="BL295" s="137"/>
      <c r="BN295" s="15"/>
      <c r="BO295" s="15"/>
      <c r="BP295" s="15"/>
      <c r="BQ295" s="15"/>
      <c r="BR295" s="15"/>
      <c r="BS295" s="15"/>
      <c r="BT295" s="15"/>
      <c r="BU295" s="15"/>
      <c r="BV295" s="15"/>
      <c r="BW295" s="15"/>
      <c r="BX295" s="15"/>
      <c r="BY295" s="15"/>
      <c r="BZ295" s="15"/>
      <c r="CA295" s="15"/>
      <c r="CB295" s="15"/>
      <c r="CC295" s="15"/>
      <c r="CD295" s="15"/>
      <c r="CE295" s="15"/>
      <c r="CF295" s="15"/>
      <c r="CG295" s="15"/>
      <c r="CH295" s="15"/>
      <c r="CI295" s="15"/>
      <c r="CJ295" s="15"/>
      <c r="CK295" s="15"/>
      <c r="CL295" s="15"/>
      <c r="CM295" s="47"/>
      <c r="CN295" s="47"/>
      <c r="CO295" s="47"/>
      <c r="CP295" s="15"/>
      <c r="CQ295" s="15"/>
      <c r="CR295" s="15"/>
      <c r="CS295" s="15"/>
      <c r="CT295" s="15"/>
      <c r="CU295" s="15"/>
      <c r="CV295" s="15"/>
      <c r="CW295" s="15"/>
      <c r="CX295" s="15"/>
      <c r="CY295" s="15"/>
      <c r="CZ295" s="15"/>
      <c r="DA295" s="15"/>
      <c r="DB295" s="15"/>
      <c r="DC295" s="15"/>
      <c r="DD295" s="15"/>
      <c r="DE295" s="15"/>
      <c r="DF295" s="15"/>
      <c r="DG295" s="15"/>
      <c r="DH295" s="15"/>
      <c r="DI295" s="15"/>
      <c r="DJ295" s="15"/>
      <c r="DK295" s="15"/>
      <c r="DL295" s="15"/>
      <c r="DM295" s="15"/>
    </row>
    <row r="296" spans="1:117" s="13" customFormat="1" x14ac:dyDescent="0.35">
      <c r="A296" s="93"/>
      <c r="B296" s="14" t="s">
        <v>217</v>
      </c>
      <c r="BG296" s="143" t="str">
        <f>IF(BG295&lt;BG292,"OUI, ça a baissé","NON, ça n'a pas baissé")</f>
        <v>OUI, ça a baissé</v>
      </c>
      <c r="BH296" s="143"/>
      <c r="BI296" s="143" t="str">
        <f>IF(BI295&lt;BI292,"OUI, ça a baissé","NON, ça n'a pas baissé")</f>
        <v>OUI, ça a baissé</v>
      </c>
      <c r="BJ296" s="143"/>
      <c r="BK296" s="143" t="str">
        <f>IF(BK295&lt;BK292,"OUI, ça a baissé","NON, ça n'a pas baissé")</f>
        <v>OUI, ça a baissé</v>
      </c>
      <c r="BL296" s="143"/>
      <c r="BN296" s="15"/>
      <c r="BO296" s="15"/>
      <c r="BP296" s="15"/>
      <c r="BQ296" s="15"/>
      <c r="BR296" s="15"/>
      <c r="BS296" s="15"/>
      <c r="BT296" s="15"/>
      <c r="BU296" s="15"/>
      <c r="BV296" s="15"/>
      <c r="BW296" s="15"/>
      <c r="BX296" s="15"/>
      <c r="BY296" s="15"/>
      <c r="BZ296" s="15"/>
      <c r="CA296" s="15"/>
      <c r="CB296" s="15"/>
      <c r="CC296" s="15"/>
      <c r="CD296" s="15"/>
      <c r="CE296" s="15"/>
      <c r="CF296" s="15"/>
      <c r="CG296" s="15"/>
      <c r="CH296" s="15"/>
      <c r="CI296" s="15"/>
      <c r="CJ296" s="15"/>
      <c r="CK296" s="15"/>
      <c r="CL296" s="15"/>
      <c r="CM296" s="47"/>
      <c r="CN296" s="47"/>
      <c r="CO296" s="47"/>
      <c r="CP296" s="15"/>
      <c r="CQ296" s="15"/>
      <c r="CR296" s="15"/>
      <c r="CS296" s="15"/>
      <c r="CT296" s="15"/>
      <c r="CU296" s="15"/>
      <c r="CV296" s="15"/>
      <c r="CW296" s="15"/>
      <c r="CX296" s="15"/>
      <c r="CY296" s="15"/>
      <c r="CZ296" s="15"/>
      <c r="DA296" s="15"/>
      <c r="DB296" s="15"/>
      <c r="DC296" s="15"/>
      <c r="DD296" s="15"/>
      <c r="DE296" s="15"/>
      <c r="DF296" s="15"/>
      <c r="DG296" s="15"/>
      <c r="DH296" s="15"/>
      <c r="DI296" s="15"/>
      <c r="DJ296" s="15"/>
      <c r="DK296" s="15"/>
      <c r="DL296" s="15"/>
      <c r="DM296" s="15"/>
    </row>
    <row r="297" spans="1:117" s="13" customFormat="1" ht="15" thickBot="1" x14ac:dyDescent="0.4"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  <c r="AZ297" s="15"/>
      <c r="BA297" s="15"/>
      <c r="BB297" s="15"/>
      <c r="BC297" s="15"/>
      <c r="BD297" s="15"/>
      <c r="BE297" s="15"/>
      <c r="BF297" s="15"/>
      <c r="BG297" s="15"/>
      <c r="BH297" s="15"/>
      <c r="BI297" s="15"/>
      <c r="BJ297" s="15"/>
      <c r="BK297" s="15"/>
      <c r="BL297" s="15"/>
      <c r="BN297" s="15"/>
      <c r="BO297" s="15"/>
      <c r="BP297" s="15"/>
      <c r="BQ297" s="15"/>
      <c r="BR297" s="15"/>
      <c r="BS297" s="15"/>
      <c r="BT297" s="15"/>
      <c r="BU297" s="15"/>
      <c r="BV297" s="15"/>
      <c r="BW297" s="15"/>
      <c r="BX297" s="15"/>
      <c r="BY297" s="15"/>
      <c r="BZ297" s="15"/>
      <c r="CA297" s="15"/>
      <c r="CB297" s="15"/>
      <c r="CC297" s="15"/>
      <c r="CD297" s="15"/>
      <c r="CE297" s="15"/>
      <c r="CF297" s="15"/>
      <c r="CG297" s="15"/>
      <c r="CH297" s="15"/>
      <c r="CI297" s="15"/>
      <c r="CJ297" s="15"/>
      <c r="CK297" s="15"/>
      <c r="CL297" s="15"/>
      <c r="CM297" s="47"/>
      <c r="CN297" s="47"/>
      <c r="CO297" s="47"/>
      <c r="CP297" s="15"/>
      <c r="CQ297" s="15"/>
      <c r="CR297" s="15"/>
      <c r="CS297" s="15"/>
      <c r="CT297" s="15"/>
      <c r="CU297" s="15"/>
      <c r="CV297" s="15"/>
      <c r="CW297" s="15"/>
      <c r="CX297" s="15"/>
      <c r="CY297" s="15"/>
      <c r="CZ297" s="15"/>
      <c r="DA297" s="15"/>
      <c r="DB297" s="15"/>
      <c r="DC297" s="15"/>
      <c r="DD297" s="15"/>
      <c r="DE297" s="15"/>
      <c r="DF297" s="15"/>
      <c r="DG297" s="15"/>
      <c r="DH297" s="15"/>
      <c r="DI297" s="15"/>
      <c r="DJ297" s="15"/>
      <c r="DK297" s="15"/>
      <c r="DL297" s="15"/>
      <c r="DM297" s="15"/>
    </row>
    <row r="298" spans="1:117" s="13" customFormat="1" ht="15" thickBot="1" x14ac:dyDescent="0.4">
      <c r="A298" s="93" t="s">
        <v>132</v>
      </c>
      <c r="B298" s="14" t="s">
        <v>213</v>
      </c>
      <c r="C298" s="120">
        <f>C295</f>
        <v>0.05</v>
      </c>
      <c r="D298" s="120"/>
      <c r="E298" s="120">
        <f>E295</f>
        <v>0.1</v>
      </c>
      <c r="F298" s="120"/>
      <c r="G298" s="121">
        <f>G295</f>
        <v>0.15490515044168085</v>
      </c>
      <c r="H298" s="121"/>
      <c r="I298" s="121">
        <f>I295</f>
        <v>0.20351799381803934</v>
      </c>
      <c r="J298" s="121"/>
      <c r="K298" s="121">
        <f>K295</f>
        <v>0.2598103008833616</v>
      </c>
      <c r="L298" s="121"/>
      <c r="M298" s="121">
        <f>M295</f>
        <v>0.30703598763607864</v>
      </c>
      <c r="N298" s="121"/>
      <c r="O298" s="121">
        <f>O295</f>
        <v>0.44810300883361748</v>
      </c>
      <c r="P298" s="121"/>
      <c r="Q298" s="122">
        <f>C298*G298+E298*K298+O298</f>
        <v>0.48182929644403766</v>
      </c>
      <c r="R298" s="122"/>
      <c r="S298" s="122">
        <f t="shared" ref="S298" si="2642">1/(1+EXP(-Q298))</f>
        <v>0.61817974334317594</v>
      </c>
      <c r="T298" s="122"/>
      <c r="U298" s="122">
        <f t="shared" ref="U298" si="2643">S298</f>
        <v>0.61817974334317594</v>
      </c>
      <c r="V298" s="122"/>
      <c r="W298" s="121">
        <f>W295</f>
        <v>0.42035987636078598</v>
      </c>
      <c r="X298" s="121"/>
      <c r="Y298" s="122">
        <f t="shared" ref="Y298" si="2644">C298*I298+E298*M298+W298</f>
        <v>0.46123937481529581</v>
      </c>
      <c r="Z298" s="122"/>
      <c r="AA298" s="122">
        <f t="shared" ref="AA298" si="2645">1/(1+EXP(-Y298))</f>
        <v>0.61330814908166009</v>
      </c>
      <c r="AB298" s="122"/>
      <c r="AC298" s="122">
        <f t="shared" ref="AC298" si="2646">AA298</f>
        <v>0.61330814908166009</v>
      </c>
      <c r="AD298" s="122"/>
      <c r="AE298" s="121">
        <f>AE295</f>
        <v>-0.58274139972433336</v>
      </c>
      <c r="AF298" s="121"/>
      <c r="AG298" s="121">
        <f>AG295</f>
        <v>0.74225584086269691</v>
      </c>
      <c r="AH298" s="121"/>
      <c r="AI298" s="121">
        <f>AI295</f>
        <v>-0.4799935294511582</v>
      </c>
      <c r="AJ298" s="121"/>
      <c r="AK298" s="121">
        <f>AK295</f>
        <v>0.84121302204171078</v>
      </c>
      <c r="AL298" s="121"/>
      <c r="AM298" s="121">
        <f>AM295</f>
        <v>-1.0477409656426375</v>
      </c>
      <c r="AN298" s="121"/>
      <c r="AO298" s="122">
        <f t="shared" ref="AO298" si="2647">U298*AE298+AC298*AI298+AM298</f>
        <v>-1.7023638376785322</v>
      </c>
      <c r="AP298" s="122"/>
      <c r="AQ298" s="122">
        <f t="shared" ref="AQ298" si="2648">1/(1+EXP(-AO298))</f>
        <v>0.15415678640315669</v>
      </c>
      <c r="AR298" s="122"/>
      <c r="AS298" s="121">
        <f>AS295</f>
        <v>1.0881582145873152</v>
      </c>
      <c r="AT298" s="121"/>
      <c r="AU298" s="122">
        <f>U298*AG298+AC298*AK298+AS298</f>
        <v>2.0629285413185818</v>
      </c>
      <c r="AV298" s="122"/>
      <c r="AW298" s="122">
        <f t="shared" ref="AW298" si="2649">1/(1+EXP(-AU298))</f>
        <v>0.88724747184662067</v>
      </c>
      <c r="AX298" s="122"/>
      <c r="AY298" s="122">
        <f t="shared" ref="AY298" si="2650">AQ298</f>
        <v>0.15415678640315669</v>
      </c>
      <c r="AZ298" s="122"/>
      <c r="BA298" s="122">
        <f t="shared" ref="BA298" si="2651">AW298</f>
        <v>0.88724747184662067</v>
      </c>
      <c r="BB298" s="122"/>
      <c r="BC298" s="120">
        <f>BC295</f>
        <v>0.01</v>
      </c>
      <c r="BD298" s="120"/>
      <c r="BE298" s="120">
        <f>BE295</f>
        <v>0.99</v>
      </c>
      <c r="BF298" s="120"/>
      <c r="BG298" s="136">
        <f>(1/2)*(AY298-BC298)^2</f>
        <v>1.0390589533042669E-2</v>
      </c>
      <c r="BH298" s="137"/>
      <c r="BI298" s="136">
        <f t="shared" ref="BI298" si="2652">(1/2)*(BA298-BE298)^2</f>
        <v>5.2790410209555046E-3</v>
      </c>
      <c r="BJ298" s="137"/>
      <c r="BK298" s="136">
        <f t="shared" ref="BK298" si="2653">BG298+BI298</f>
        <v>1.5669630553998174E-2</v>
      </c>
      <c r="BL298" s="137"/>
      <c r="BN298" s="131">
        <f t="shared" ref="BN298" si="2654" xml:space="preserve"> ( ((AY298 - BC298)*(AY298)*(1-AY298)*AE298) + ((BA298 - BE298)*(BA298)*(1-BA298)*AG298) ) * ( ((U298)*(1-U298)) ) * ( C298 )</f>
        <v>-2.1931809680151334E-4</v>
      </c>
      <c r="BO298" s="131"/>
      <c r="BP298" s="131">
        <f t="shared" ref="BP298" si="2655" xml:space="preserve"> ( ((AY298 - BC298)*(AY298)*(1-AY298)*AI298) + ((BA298 - BE298)*(BA298)*(1-BA298)*AK298) ) * ( ((AC298)*(1-AC298)) ) * ( C298 )</f>
        <v>-2.0952605562679519E-4</v>
      </c>
      <c r="BQ298" s="131"/>
      <c r="BR298" s="131">
        <f t="shared" ref="BR298" si="2656" xml:space="preserve"> ( ((AY298 - BC298)*(AY298)*(1-AY298)*AE298) + ((BA298 - BE298)*(BA298)*(1-BA298)*AG298) ) * ( ((U298)*(1-U298)) ) * ( E298 )</f>
        <v>-4.3863619360302668E-4</v>
      </c>
      <c r="BS298" s="131"/>
      <c r="BT298" s="131">
        <f t="shared" ref="BT298" si="2657" xml:space="preserve"> ( ((AY298 - BC298)*(AY298)*(1-AY298)*AI298) + ((BA298 - BE298)*(BA298)*(1-BA298)*AK298) ) * ( ((AC298)*(1-AC298)) ) * ( E298 )</f>
        <v>-4.1905211125359038E-4</v>
      </c>
      <c r="BU298" s="131"/>
      <c r="BV298" s="131">
        <f t="shared" ref="BV298" si="2658" xml:space="preserve"> ( ((AY298 - BC298)*(AY298)*(1-AY298)*AE298) + ((BA298 - BE298)*(BA298)*(1-BA298)*AG298) ) * ( ((S298)*(1-S298)) )</f>
        <v>-4.3863619360302664E-3</v>
      </c>
      <c r="BW298" s="131"/>
      <c r="BX298" s="131">
        <f t="shared" ref="BX298" si="2659" xml:space="preserve"> ( ((AY298 - BC298)*(AY298)*(1-AY298)*AI298) + ((BA298 - BE298)*(BA298)*(1-BA298)*AK298) ) * ( ((AC298)*(1-AC298)) )</f>
        <v>-4.1905211125359033E-3</v>
      </c>
      <c r="BY298" s="131"/>
      <c r="BZ298" s="131">
        <f xml:space="preserve"> (AY298 - BC298) * (AY298 * (1 - AY298)) * U298</f>
        <v>1.1619899709575556E-2</v>
      </c>
      <c r="CA298" s="131"/>
      <c r="CB298" s="131">
        <f t="shared" ref="CB298" si="2660" xml:space="preserve"> (BA298 - BE298) * (BA298 * (1 - BA298)) * U298</f>
        <v>-6.3544555349487278E-3</v>
      </c>
      <c r="CC298" s="131"/>
      <c r="CD298" s="131">
        <f t="shared" ref="CD298" si="2661" xml:space="preserve"> (AY298 - BC298) * (AY298 * (1 - AY298)) * AC298</f>
        <v>1.1528328548672711E-2</v>
      </c>
      <c r="CE298" s="131"/>
      <c r="CF298" s="131">
        <f t="shared" ref="CF298" si="2662" xml:space="preserve"> (BA298 - BE298) * (BA298 * (1 - BA298)) * AC298</f>
        <v>-6.30437895212235E-3</v>
      </c>
      <c r="CG298" s="131"/>
      <c r="CH298" s="131">
        <f xml:space="preserve"> (AY298 - BC298) * (AY298 * (1 - AY298))</f>
        <v>1.8796959678319469E-2</v>
      </c>
      <c r="CI298" s="131"/>
      <c r="CJ298" s="131">
        <f xml:space="preserve"> (BA298 - BE298) * (BA298 * (1 - BA298))</f>
        <v>-1.0279300807534095E-2</v>
      </c>
      <c r="CK298" s="131"/>
      <c r="CL298" s="15"/>
      <c r="CM298" s="47"/>
      <c r="CN298" s="47"/>
      <c r="CO298" s="47"/>
      <c r="CP298" s="15"/>
      <c r="CQ298" s="15"/>
      <c r="CR298" s="15"/>
      <c r="CS298" s="15"/>
      <c r="CT298" s="15"/>
      <c r="CU298" s="15"/>
      <c r="CV298" s="15"/>
      <c r="CW298" s="15"/>
      <c r="CX298" s="15"/>
      <c r="CY298" s="15"/>
      <c r="CZ298" s="15"/>
      <c r="DA298" s="15"/>
      <c r="DB298" s="15"/>
      <c r="DC298" s="15"/>
      <c r="DD298" s="15"/>
      <c r="DE298" s="15"/>
      <c r="DF298" s="15"/>
      <c r="DG298" s="15"/>
      <c r="DH298" s="15"/>
      <c r="DI298" s="15"/>
      <c r="DJ298" s="15"/>
      <c r="DK298" s="15"/>
      <c r="DL298" s="15"/>
      <c r="DM298" s="15"/>
    </row>
    <row r="299" spans="1:117" s="13" customFormat="1" x14ac:dyDescent="0.35">
      <c r="A299" s="93"/>
      <c r="B299" s="14" t="s">
        <v>215</v>
      </c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  <c r="AZ299" s="15"/>
      <c r="BA299" s="15"/>
      <c r="BB299" s="15"/>
      <c r="BC299" s="15"/>
      <c r="BD299" s="15"/>
      <c r="BE299" s="15"/>
      <c r="BF299" s="15"/>
      <c r="BG299" s="15"/>
      <c r="BH299" s="15"/>
      <c r="BI299" s="15"/>
      <c r="BJ299" s="15"/>
      <c r="BK299" s="15"/>
      <c r="BL299" s="15"/>
      <c r="BN299" s="132" t="str">
        <f>IF(BN298&lt;0.000001,"PROCHE DE 0","PAS PROCHE DE 0")</f>
        <v>PROCHE DE 0</v>
      </c>
      <c r="BO299" s="132"/>
      <c r="BP299" s="132" t="str">
        <f>IF(BP298&lt;0.000001,"PROCHE DE 0","PAS PROCHE DE 0")</f>
        <v>PROCHE DE 0</v>
      </c>
      <c r="BQ299" s="132"/>
      <c r="BR299" s="132" t="str">
        <f>IF(BR298&lt;0.000001,"PROCHE DE 0","PAS PROCHE DE 0")</f>
        <v>PROCHE DE 0</v>
      </c>
      <c r="BS299" s="132"/>
      <c r="BT299" s="132" t="str">
        <f>IF(BT298&lt;0.000001,"PROCHE DE 0","PAS PROCHE DE 0")</f>
        <v>PROCHE DE 0</v>
      </c>
      <c r="BU299" s="132"/>
      <c r="BV299" s="132" t="str">
        <f>IF(BV298&lt;0.000001,"PROCHE DE 0","PAS PROCHE DE 0")</f>
        <v>PROCHE DE 0</v>
      </c>
      <c r="BW299" s="132"/>
      <c r="BX299" s="132" t="str">
        <f>IF(BX298&lt;0.000001,"PROCHE DE 0","PAS PROCHE DE 0")</f>
        <v>PROCHE DE 0</v>
      </c>
      <c r="BY299" s="132"/>
      <c r="BZ299" s="132" t="str">
        <f>IF(BZ298&lt;0.000001,"PROCHE DE 0","PAS PROCHE DE 0")</f>
        <v>PAS PROCHE DE 0</v>
      </c>
      <c r="CA299" s="132"/>
      <c r="CB299" s="132" t="str">
        <f>IF(CB298&lt;0.000001,"PROCHE DE 0","PAS PROCHE DE 0")</f>
        <v>PROCHE DE 0</v>
      </c>
      <c r="CC299" s="132"/>
      <c r="CD299" s="132" t="str">
        <f>IF(CD298&lt;0.000001,"PROCHE DE 0","PAS PROCHE DE 0")</f>
        <v>PAS PROCHE DE 0</v>
      </c>
      <c r="CE299" s="132"/>
      <c r="CF299" s="132" t="str">
        <f>IF(CF298&lt;0.000001,"PROCHE DE 0","PAS PROCHE DE 0")</f>
        <v>PROCHE DE 0</v>
      </c>
      <c r="CG299" s="132"/>
      <c r="CH299" s="132" t="str">
        <f>IF(CH298&lt;0.000001,"PROCHE DE 0","PAS PROCHE DE 0")</f>
        <v>PAS PROCHE DE 0</v>
      </c>
      <c r="CI299" s="132"/>
      <c r="CJ299" s="132" t="str">
        <f>IF(CJ298&lt;0.000001,"PROCHE DE 0","PAS PROCHE DE 0")</f>
        <v>PROCHE DE 0</v>
      </c>
      <c r="CK299" s="132"/>
      <c r="CL299" s="15"/>
      <c r="CM299" s="47"/>
      <c r="CN299" s="47"/>
      <c r="CO299" s="47"/>
      <c r="CP299" s="15"/>
      <c r="CQ299" s="15"/>
      <c r="CR299" s="15"/>
      <c r="CS299" s="15"/>
      <c r="CT299" s="15"/>
      <c r="CU299" s="15"/>
      <c r="CV299" s="15"/>
      <c r="CW299" s="15"/>
      <c r="CX299" s="15"/>
      <c r="CY299" s="15"/>
      <c r="CZ299" s="15"/>
      <c r="DA299" s="15"/>
      <c r="DB299" s="15"/>
      <c r="DC299" s="15"/>
      <c r="DD299" s="15"/>
      <c r="DE299" s="15"/>
      <c r="DF299" s="15"/>
      <c r="DG299" s="15"/>
      <c r="DH299" s="15"/>
      <c r="DI299" s="15"/>
      <c r="DJ299" s="15"/>
      <c r="DK299" s="15"/>
      <c r="DL299" s="15"/>
      <c r="DM299" s="15"/>
    </row>
    <row r="300" spans="1:117" s="13" customFormat="1" ht="15" thickBot="1" x14ac:dyDescent="0.4">
      <c r="A300" s="93"/>
      <c r="B300" s="14" t="s">
        <v>214</v>
      </c>
      <c r="C300" s="120">
        <f>C298</f>
        <v>0.05</v>
      </c>
      <c r="D300" s="120"/>
      <c r="E300" s="120">
        <f>E298</f>
        <v>0.1</v>
      </c>
      <c r="F300" s="120"/>
      <c r="G300" s="121">
        <f>G298</f>
        <v>0.15490515044168085</v>
      </c>
      <c r="H300" s="121"/>
      <c r="I300" s="121">
        <f>I298</f>
        <v>0.20351799381803934</v>
      </c>
      <c r="J300" s="121"/>
      <c r="K300" s="121">
        <f>K298</f>
        <v>0.2598103008833616</v>
      </c>
      <c r="L300" s="121"/>
      <c r="M300" s="121">
        <f>M298</f>
        <v>0.30703598763607864</v>
      </c>
      <c r="N300" s="121"/>
      <c r="O300" s="121">
        <f>O298</f>
        <v>0.44810300883361748</v>
      </c>
      <c r="P300" s="121"/>
      <c r="Q300" s="122">
        <f>C300*G300+E300*K300+O300</f>
        <v>0.48182929644403766</v>
      </c>
      <c r="R300" s="122"/>
      <c r="S300" s="122">
        <f t="shared" ref="S300:S301" si="2663">1/(1+EXP(-Q300))</f>
        <v>0.61817974334317594</v>
      </c>
      <c r="T300" s="122"/>
      <c r="U300" s="122">
        <f t="shared" ref="U300:U301" si="2664">S300</f>
        <v>0.61817974334317594</v>
      </c>
      <c r="V300" s="122"/>
      <c r="W300" s="121">
        <f>W298</f>
        <v>0.42035987636078598</v>
      </c>
      <c r="X300" s="121"/>
      <c r="Y300" s="122">
        <f t="shared" ref="Y300:Y301" si="2665">C300*I300+E300*M300+W300</f>
        <v>0.46123937481529581</v>
      </c>
      <c r="Z300" s="122"/>
      <c r="AA300" s="122">
        <f t="shared" ref="AA300:AA301" si="2666">1/(1+EXP(-Y300))</f>
        <v>0.61330814908166009</v>
      </c>
      <c r="AB300" s="122"/>
      <c r="AC300" s="122">
        <f t="shared" ref="AC300:AC301" si="2667">AA300</f>
        <v>0.61330814908166009</v>
      </c>
      <c r="AD300" s="122"/>
      <c r="AE300" s="121">
        <f>AE298</f>
        <v>-0.58274139972433336</v>
      </c>
      <c r="AF300" s="121"/>
      <c r="AG300" s="121">
        <f>AG298</f>
        <v>0.74225584086269691</v>
      </c>
      <c r="AH300" s="121"/>
      <c r="AI300" s="121">
        <f>AI298</f>
        <v>-0.4799935294511582</v>
      </c>
      <c r="AJ300" s="121"/>
      <c r="AK300" s="121">
        <f>AK298</f>
        <v>0.84121302204171078</v>
      </c>
      <c r="AL300" s="121"/>
      <c r="AM300" s="121">
        <f>AM298</f>
        <v>-1.0477409656426375</v>
      </c>
      <c r="AN300" s="121"/>
      <c r="AO300" s="122">
        <f t="shared" ref="AO300:AO301" si="2668">U300*AE300+AC300*AI300+AM300</f>
        <v>-1.7023638376785322</v>
      </c>
      <c r="AP300" s="122"/>
      <c r="AQ300" s="122">
        <f t="shared" ref="AQ300:AQ301" si="2669">1/(1+EXP(-AO300))</f>
        <v>0.15415678640315669</v>
      </c>
      <c r="AR300" s="122"/>
      <c r="AS300" s="121">
        <f>AS298</f>
        <v>1.0881582145873152</v>
      </c>
      <c r="AT300" s="121"/>
      <c r="AU300" s="122">
        <f>U300*AG300+AC300*AK300+AS300</f>
        <v>2.0629285413185818</v>
      </c>
      <c r="AV300" s="122"/>
      <c r="AW300" s="122">
        <f t="shared" ref="AW300:AW301" si="2670">1/(1+EXP(-AU300))</f>
        <v>0.88724747184662067</v>
      </c>
      <c r="AX300" s="122"/>
      <c r="AY300" s="122">
        <f t="shared" ref="AY300:AY301" si="2671">AQ300</f>
        <v>0.15415678640315669</v>
      </c>
      <c r="AZ300" s="122"/>
      <c r="BA300" s="122">
        <f>AW300</f>
        <v>0.88724747184662067</v>
      </c>
      <c r="BB300" s="122"/>
      <c r="BC300" s="120">
        <f>BC298</f>
        <v>0.01</v>
      </c>
      <c r="BD300" s="120"/>
      <c r="BE300" s="120">
        <f>BE298</f>
        <v>0.99</v>
      </c>
      <c r="BF300" s="120"/>
      <c r="BG300" s="122">
        <f>(1/2)*(AY300-BC300)^2</f>
        <v>1.0390589533042669E-2</v>
      </c>
      <c r="BH300" s="122"/>
      <c r="BI300" s="122">
        <f t="shared" ref="BI300:BI301" si="2672">(1/2)*(BA300-BE300)^2</f>
        <v>5.2790410209555046E-3</v>
      </c>
      <c r="BJ300" s="122"/>
      <c r="BK300" s="122">
        <f t="shared" ref="BK300:BK301" si="2673">BG300+BI300</f>
        <v>1.5669630553998174E-2</v>
      </c>
      <c r="BL300" s="122"/>
      <c r="BN300" s="142">
        <f t="shared" ref="BN300" si="2674" xml:space="preserve"> ( ((AY300 - BC300)*(AY300)*(1-AY300)*AE300) + ((BA300 - BE300)*(BA300)*(1-BA300)*AG300) ) * ( ((U300)*(1-U300)) ) * ( C300 )</f>
        <v>-2.1931809680151334E-4</v>
      </c>
      <c r="BO300" s="142"/>
      <c r="BP300" s="142">
        <f t="shared" ref="BP300" si="2675" xml:space="preserve"> ( ((AY300 - BC300)*(AY300)*(1-AY300)*AI300) + ((BA300 - BE300)*(BA300)*(1-BA300)*AK300) ) * ( ((AC300)*(1-AC300)) ) * ( C300 )</f>
        <v>-2.0952605562679519E-4</v>
      </c>
      <c r="BQ300" s="142"/>
      <c r="BR300" s="142">
        <f t="shared" ref="BR300" si="2676" xml:space="preserve"> ( ((AY300 - BC300)*(AY300)*(1-AY300)*AE300) + ((BA300 - BE300)*(BA300)*(1-BA300)*AG300) ) * ( ((U300)*(1-U300)) ) * ( E300 )</f>
        <v>-4.3863619360302668E-4</v>
      </c>
      <c r="BS300" s="142"/>
      <c r="BT300" s="142">
        <f t="shared" ref="BT300" si="2677" xml:space="preserve"> ( ((AY300 - BC300)*(AY300)*(1-AY300)*AI300) + ((BA300 - BE300)*(BA300)*(1-BA300)*AK300) ) * ( ((AC300)*(1-AC300)) ) * ( E300 )</f>
        <v>-4.1905211125359038E-4</v>
      </c>
      <c r="BU300" s="142"/>
      <c r="BV300" s="142">
        <f t="shared" ref="BV300" si="2678" xml:space="preserve"> ( ((AY300 - BC300)*(AY300)*(1-AY300)*AE300) + ((BA300 - BE300)*(BA300)*(1-BA300)*AG300) ) * ( ((S300)*(1-S300)) )</f>
        <v>-4.3863619360302664E-3</v>
      </c>
      <c r="BW300" s="142"/>
      <c r="BX300" s="142">
        <f t="shared" ref="BX300" si="2679" xml:space="preserve"> ( ((AY300 - BC300)*(AY300)*(1-AY300)*AI300) + ((BA300 - BE300)*(BA300)*(1-BA300)*AK300) ) * ( ((AC300)*(1-AC300)) )</f>
        <v>-4.1905211125359033E-3</v>
      </c>
      <c r="BY300" s="142"/>
      <c r="BZ300" s="142">
        <f xml:space="preserve"> (AY300 - BC300) * (AY300 * (1 - AY300)) * U300</f>
        <v>1.1619899709575556E-2</v>
      </c>
      <c r="CA300" s="142"/>
      <c r="CB300" s="142">
        <f t="shared" ref="CB300" si="2680" xml:space="preserve"> (BA300 - BE300) * (BA300 * (1 - BA300)) * U300</f>
        <v>-6.3544555349487278E-3</v>
      </c>
      <c r="CC300" s="142"/>
      <c r="CD300" s="142">
        <f t="shared" ref="CD300" si="2681" xml:space="preserve"> (AY300 - BC300) * (AY300 * (1 - AY300)) * AC300</f>
        <v>1.1528328548672711E-2</v>
      </c>
      <c r="CE300" s="142"/>
      <c r="CF300" s="142">
        <f t="shared" ref="CF300" si="2682" xml:space="preserve"> (BA300 - BE300) * (BA300 * (1 - BA300)) * AC300</f>
        <v>-6.30437895212235E-3</v>
      </c>
      <c r="CG300" s="142"/>
      <c r="CH300" s="142">
        <f xml:space="preserve"> (AY300 - BC300) * (AY300 * (1 - AY300))</f>
        <v>1.8796959678319469E-2</v>
      </c>
      <c r="CI300" s="142"/>
      <c r="CJ300" s="142">
        <f xml:space="preserve"> (BA300 - BE300) * (BA300 * (1 - BA300))</f>
        <v>-1.0279300807534095E-2</v>
      </c>
      <c r="CK300" s="142"/>
      <c r="CL300" s="15"/>
      <c r="CM300" s="104">
        <f>CM294</f>
        <v>0.5</v>
      </c>
      <c r="CN300" s="104"/>
      <c r="CO300" s="47"/>
      <c r="CP300" s="131">
        <f t="shared" ref="CP300" si="2683">G300-CM300*BN300</f>
        <v>0.15501480949008162</v>
      </c>
      <c r="CQ300" s="131"/>
      <c r="CR300" s="131">
        <f t="shared" ref="CR300" si="2684">I300-CM300*BP300</f>
        <v>0.20362275684585274</v>
      </c>
      <c r="CS300" s="131"/>
      <c r="CT300" s="131">
        <f t="shared" ref="CT300" si="2685">K300-CM300*BR300</f>
        <v>0.26002961898016314</v>
      </c>
      <c r="CU300" s="131"/>
      <c r="CV300" s="131">
        <f t="shared" ref="CV300" si="2686">M300-CM300*BT300</f>
        <v>0.30724551369170544</v>
      </c>
      <c r="CW300" s="131"/>
      <c r="CX300" s="131">
        <f t="shared" ref="CX300" si="2687">O300-CM300*BV300</f>
        <v>0.45029618980163261</v>
      </c>
      <c r="CY300" s="131"/>
      <c r="CZ300" s="131">
        <f t="shared" ref="CZ300" si="2688">W300-CM300*BX300</f>
        <v>0.42245513691705394</v>
      </c>
      <c r="DA300" s="131"/>
      <c r="DB300" s="131">
        <f t="shared" ref="DB300" si="2689">AE300-CM300*BZ300</f>
        <v>-0.58855134957912114</v>
      </c>
      <c r="DC300" s="131"/>
      <c r="DD300" s="131">
        <f t="shared" ref="DD300" si="2690">AG300-CM300*CB300</f>
        <v>0.74543306863017122</v>
      </c>
      <c r="DE300" s="131"/>
      <c r="DF300" s="131">
        <f t="shared" ref="DF300" si="2691">AI300-CM300*CD300</f>
        <v>-0.48575769372549454</v>
      </c>
      <c r="DG300" s="131"/>
      <c r="DH300" s="131">
        <f t="shared" ref="DH300" si="2692">AK300-CM300*CF300</f>
        <v>0.844365211517772</v>
      </c>
      <c r="DI300" s="131"/>
      <c r="DJ300" s="131">
        <f t="shared" ref="DJ300" si="2693">AM300-CM300*CH300</f>
        <v>-1.0571394454817973</v>
      </c>
      <c r="DK300" s="131"/>
      <c r="DL300" s="131">
        <f t="shared" ref="DL300" si="2694">AS300-CM300*CJ300</f>
        <v>1.0932978649910823</v>
      </c>
      <c r="DM300" s="131"/>
    </row>
    <row r="301" spans="1:117" s="13" customFormat="1" ht="15" thickBot="1" x14ac:dyDescent="0.4">
      <c r="A301" s="93"/>
      <c r="B301" s="14" t="s">
        <v>216</v>
      </c>
      <c r="C301" s="120">
        <f>C300</f>
        <v>0.05</v>
      </c>
      <c r="D301" s="120"/>
      <c r="E301" s="120">
        <f>E300</f>
        <v>0.1</v>
      </c>
      <c r="F301" s="120"/>
      <c r="G301" s="131">
        <f>CP300</f>
        <v>0.15501480949008162</v>
      </c>
      <c r="H301" s="131"/>
      <c r="I301" s="131">
        <f>CR300</f>
        <v>0.20362275684585274</v>
      </c>
      <c r="J301" s="131"/>
      <c r="K301" s="131">
        <f>CT300</f>
        <v>0.26002961898016314</v>
      </c>
      <c r="L301" s="131"/>
      <c r="M301" s="131">
        <f>CV300</f>
        <v>0.30724551369170544</v>
      </c>
      <c r="N301" s="131"/>
      <c r="O301" s="131">
        <f>CX300</f>
        <v>0.45029618980163261</v>
      </c>
      <c r="P301" s="131"/>
      <c r="Q301" s="122">
        <f>C301*G301+E301*K301+O301</f>
        <v>0.48404989217415301</v>
      </c>
      <c r="R301" s="122"/>
      <c r="S301" s="122">
        <f t="shared" si="2663"/>
        <v>0.61870374070496159</v>
      </c>
      <c r="T301" s="122"/>
      <c r="U301" s="122">
        <f t="shared" si="2664"/>
        <v>0.61870374070496159</v>
      </c>
      <c r="V301" s="122"/>
      <c r="W301" s="131">
        <f>CZ300</f>
        <v>0.42245513691705394</v>
      </c>
      <c r="X301" s="131"/>
      <c r="Y301" s="122">
        <f t="shared" si="2665"/>
        <v>0.46336082612851714</v>
      </c>
      <c r="Z301" s="122"/>
      <c r="AA301" s="122">
        <f t="shared" si="2666"/>
        <v>0.6138111540554031</v>
      </c>
      <c r="AB301" s="122"/>
      <c r="AC301" s="122">
        <f t="shared" si="2667"/>
        <v>0.6138111540554031</v>
      </c>
      <c r="AD301" s="122"/>
      <c r="AE301" s="131">
        <f>DB300</f>
        <v>-0.58855134957912114</v>
      </c>
      <c r="AF301" s="131"/>
      <c r="AG301" s="131">
        <f>DD300</f>
        <v>0.74543306863017122</v>
      </c>
      <c r="AH301" s="131"/>
      <c r="AI301" s="131">
        <f>DF300</f>
        <v>-0.48575769372549454</v>
      </c>
      <c r="AJ301" s="131"/>
      <c r="AK301" s="131">
        <f>DH300</f>
        <v>0.844365211517772</v>
      </c>
      <c r="AL301" s="131"/>
      <c r="AM301" s="131">
        <f>DJ300</f>
        <v>-1.0571394454817973</v>
      </c>
      <c r="AN301" s="131"/>
      <c r="AO301" s="122">
        <f t="shared" si="2668"/>
        <v>-1.7194418576402899</v>
      </c>
      <c r="AP301" s="122"/>
      <c r="AQ301" s="122">
        <f t="shared" si="2669"/>
        <v>0.15194306988621917</v>
      </c>
      <c r="AR301" s="122"/>
      <c r="AS301" s="131">
        <f>DL300</f>
        <v>1.0932978649910823</v>
      </c>
      <c r="AT301" s="131"/>
      <c r="AU301" s="122">
        <f>U301*AG301+AC301*AK301+AS301</f>
        <v>2.072780877923706</v>
      </c>
      <c r="AV301" s="122"/>
      <c r="AW301" s="122">
        <f t="shared" si="2670"/>
        <v>0.88822933959039552</v>
      </c>
      <c r="AX301" s="122"/>
      <c r="AY301" s="122">
        <f t="shared" si="2671"/>
        <v>0.15194306988621917</v>
      </c>
      <c r="AZ301" s="122"/>
      <c r="BA301" s="122">
        <f>AW301</f>
        <v>0.88822933959039552</v>
      </c>
      <c r="BB301" s="122"/>
      <c r="BC301" s="120">
        <f>BC300</f>
        <v>0.01</v>
      </c>
      <c r="BD301" s="120"/>
      <c r="BE301" s="120">
        <f>BE300</f>
        <v>0.99</v>
      </c>
      <c r="BF301" s="120"/>
      <c r="BG301" s="136">
        <f>(1/2)*(AY301-BC301)^2</f>
        <v>1.0073917544362048E-2</v>
      </c>
      <c r="BH301" s="137"/>
      <c r="BI301" s="136">
        <f t="shared" si="2672"/>
        <v>5.178633660103518E-3</v>
      </c>
      <c r="BJ301" s="137"/>
      <c r="BK301" s="136">
        <f t="shared" si="2673"/>
        <v>1.5252551204465566E-2</v>
      </c>
      <c r="BL301" s="137"/>
      <c r="BN301" s="15"/>
      <c r="BO301" s="15"/>
      <c r="BP301" s="15"/>
      <c r="BQ301" s="15"/>
      <c r="BR301" s="15"/>
      <c r="BS301" s="15"/>
      <c r="BT301" s="15"/>
      <c r="BU301" s="15"/>
      <c r="BV301" s="15"/>
      <c r="BW301" s="15"/>
      <c r="BX301" s="15"/>
      <c r="BY301" s="15"/>
      <c r="BZ301" s="15"/>
      <c r="CA301" s="15"/>
      <c r="CB301" s="15"/>
      <c r="CC301" s="15"/>
      <c r="CD301" s="15"/>
      <c r="CE301" s="15"/>
      <c r="CF301" s="15"/>
      <c r="CG301" s="15"/>
      <c r="CH301" s="15"/>
      <c r="CI301" s="15"/>
      <c r="CJ301" s="15"/>
      <c r="CK301" s="15"/>
      <c r="CL301" s="15"/>
      <c r="CM301" s="47"/>
      <c r="CN301" s="47"/>
      <c r="CO301" s="47"/>
      <c r="CP301" s="15"/>
      <c r="CQ301" s="15"/>
      <c r="CR301" s="15"/>
      <c r="CS301" s="15"/>
      <c r="CT301" s="15"/>
      <c r="CU301" s="15"/>
      <c r="CV301" s="15"/>
      <c r="CW301" s="15"/>
      <c r="CX301" s="15"/>
      <c r="CY301" s="15"/>
      <c r="CZ301" s="15"/>
      <c r="DA301" s="15"/>
      <c r="DB301" s="15"/>
      <c r="DC301" s="15"/>
      <c r="DD301" s="15"/>
      <c r="DE301" s="15"/>
      <c r="DF301" s="15"/>
      <c r="DG301" s="15"/>
      <c r="DH301" s="15"/>
      <c r="DI301" s="15"/>
      <c r="DJ301" s="15"/>
      <c r="DK301" s="15"/>
      <c r="DL301" s="15"/>
      <c r="DM301" s="15"/>
    </row>
    <row r="302" spans="1:117" s="13" customFormat="1" x14ac:dyDescent="0.35">
      <c r="A302" s="93"/>
      <c r="B302" s="14" t="s">
        <v>217</v>
      </c>
      <c r="BG302" s="143" t="str">
        <f>IF(BG301&lt;BG298,"OUI, ça a baissé","NON, ça n'a pas baissé")</f>
        <v>OUI, ça a baissé</v>
      </c>
      <c r="BH302" s="143"/>
      <c r="BI302" s="143" t="str">
        <f>IF(BI301&lt;BI298,"OUI, ça a baissé","NON, ça n'a pas baissé")</f>
        <v>OUI, ça a baissé</v>
      </c>
      <c r="BJ302" s="143"/>
      <c r="BK302" s="143" t="str">
        <f>IF(BK301&lt;BK298,"OUI, ça a baissé","NON, ça n'a pas baissé")</f>
        <v>OUI, ça a baissé</v>
      </c>
      <c r="BL302" s="143"/>
      <c r="BN302" s="15"/>
      <c r="BO302" s="15"/>
      <c r="BP302" s="15"/>
      <c r="BQ302" s="15"/>
      <c r="BR302" s="15"/>
      <c r="BS302" s="15"/>
      <c r="BT302" s="15"/>
      <c r="BU302" s="15"/>
      <c r="BV302" s="15"/>
      <c r="BW302" s="15"/>
      <c r="BX302" s="15"/>
      <c r="BY302" s="15"/>
      <c r="BZ302" s="15"/>
      <c r="CA302" s="15"/>
      <c r="CB302" s="15"/>
      <c r="CC302" s="15"/>
      <c r="CD302" s="15"/>
      <c r="CE302" s="15"/>
      <c r="CF302" s="15"/>
      <c r="CG302" s="15"/>
      <c r="CH302" s="15"/>
      <c r="CI302" s="15"/>
      <c r="CJ302" s="15"/>
      <c r="CK302" s="15"/>
      <c r="CL302" s="15"/>
      <c r="CM302" s="47"/>
      <c r="CN302" s="47"/>
      <c r="CO302" s="47"/>
      <c r="CP302" s="15"/>
      <c r="CQ302" s="15"/>
      <c r="CR302" s="15"/>
      <c r="CS302" s="15"/>
      <c r="CT302" s="15"/>
      <c r="CU302" s="15"/>
      <c r="CV302" s="15"/>
      <c r="CW302" s="15"/>
      <c r="CX302" s="15"/>
      <c r="CY302" s="15"/>
      <c r="CZ302" s="15"/>
      <c r="DA302" s="15"/>
      <c r="DB302" s="15"/>
      <c r="DC302" s="15"/>
      <c r="DD302" s="15"/>
      <c r="DE302" s="15"/>
      <c r="DF302" s="15"/>
      <c r="DG302" s="15"/>
      <c r="DH302" s="15"/>
      <c r="DI302" s="15"/>
      <c r="DJ302" s="15"/>
      <c r="DK302" s="15"/>
      <c r="DL302" s="15"/>
      <c r="DM302" s="15"/>
    </row>
    <row r="303" spans="1:117" s="13" customFormat="1" ht="15" thickBot="1" x14ac:dyDescent="0.4"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  <c r="AZ303" s="15"/>
      <c r="BA303" s="15"/>
      <c r="BB303" s="15"/>
      <c r="BC303" s="15"/>
      <c r="BD303" s="15"/>
      <c r="BE303" s="15"/>
      <c r="BF303" s="15"/>
      <c r="BG303" s="15"/>
      <c r="BH303" s="15"/>
      <c r="BI303" s="15"/>
      <c r="BJ303" s="15"/>
      <c r="BK303" s="15"/>
      <c r="BL303" s="15"/>
      <c r="BN303" s="15"/>
      <c r="BO303" s="15"/>
      <c r="BP303" s="15"/>
      <c r="BQ303" s="15"/>
      <c r="BR303" s="15"/>
      <c r="BS303" s="15"/>
      <c r="BT303" s="15"/>
      <c r="BU303" s="15"/>
      <c r="BV303" s="15"/>
      <c r="BW303" s="15"/>
      <c r="BX303" s="15"/>
      <c r="BY303" s="15"/>
      <c r="BZ303" s="15"/>
      <c r="CA303" s="15"/>
      <c r="CB303" s="15"/>
      <c r="CC303" s="15"/>
      <c r="CD303" s="15"/>
      <c r="CE303" s="15"/>
      <c r="CF303" s="15"/>
      <c r="CG303" s="15"/>
      <c r="CH303" s="15"/>
      <c r="CI303" s="15"/>
      <c r="CJ303" s="15"/>
      <c r="CK303" s="15"/>
      <c r="CL303" s="15"/>
      <c r="CM303" s="47"/>
      <c r="CN303" s="47"/>
      <c r="CO303" s="47"/>
      <c r="CP303" s="15"/>
      <c r="CQ303" s="15"/>
      <c r="CR303" s="15"/>
      <c r="CS303" s="15"/>
      <c r="CT303" s="15"/>
      <c r="CU303" s="15"/>
      <c r="CV303" s="15"/>
      <c r="CW303" s="15"/>
      <c r="CX303" s="15"/>
      <c r="CY303" s="15"/>
      <c r="CZ303" s="15"/>
      <c r="DA303" s="15"/>
      <c r="DB303" s="15"/>
      <c r="DC303" s="15"/>
      <c r="DD303" s="15"/>
      <c r="DE303" s="15"/>
      <c r="DF303" s="15"/>
      <c r="DG303" s="15"/>
      <c r="DH303" s="15"/>
      <c r="DI303" s="15"/>
      <c r="DJ303" s="15"/>
      <c r="DK303" s="15"/>
      <c r="DL303" s="15"/>
      <c r="DM303" s="15"/>
    </row>
    <row r="304" spans="1:117" s="13" customFormat="1" ht="15" thickBot="1" x14ac:dyDescent="0.4">
      <c r="A304" s="93" t="s">
        <v>132</v>
      </c>
      <c r="B304" s="14" t="s">
        <v>213</v>
      </c>
      <c r="C304" s="120">
        <f>C301</f>
        <v>0.05</v>
      </c>
      <c r="D304" s="120"/>
      <c r="E304" s="120">
        <f>E301</f>
        <v>0.1</v>
      </c>
      <c r="F304" s="120"/>
      <c r="G304" s="121">
        <f>G301</f>
        <v>0.15501480949008162</v>
      </c>
      <c r="H304" s="121"/>
      <c r="I304" s="121">
        <f>I301</f>
        <v>0.20362275684585274</v>
      </c>
      <c r="J304" s="121"/>
      <c r="K304" s="121">
        <f>K301</f>
        <v>0.26002961898016314</v>
      </c>
      <c r="L304" s="121"/>
      <c r="M304" s="121">
        <f>M301</f>
        <v>0.30724551369170544</v>
      </c>
      <c r="N304" s="121"/>
      <c r="O304" s="121">
        <f>O301</f>
        <v>0.45029618980163261</v>
      </c>
      <c r="P304" s="121"/>
      <c r="Q304" s="122">
        <f>C304*G304+E304*K304+O304</f>
        <v>0.48404989217415301</v>
      </c>
      <c r="R304" s="122"/>
      <c r="S304" s="122">
        <f t="shared" ref="S304" si="2695">1/(1+EXP(-Q304))</f>
        <v>0.61870374070496159</v>
      </c>
      <c r="T304" s="122"/>
      <c r="U304" s="122">
        <f t="shared" ref="U304" si="2696">S304</f>
        <v>0.61870374070496159</v>
      </c>
      <c r="V304" s="122"/>
      <c r="W304" s="121">
        <f>W301</f>
        <v>0.42245513691705394</v>
      </c>
      <c r="X304" s="121"/>
      <c r="Y304" s="122">
        <f t="shared" ref="Y304" si="2697">C304*I304+E304*M304+W304</f>
        <v>0.46336082612851714</v>
      </c>
      <c r="Z304" s="122"/>
      <c r="AA304" s="122">
        <f t="shared" ref="AA304" si="2698">1/(1+EXP(-Y304))</f>
        <v>0.6138111540554031</v>
      </c>
      <c r="AB304" s="122"/>
      <c r="AC304" s="122">
        <f t="shared" ref="AC304" si="2699">AA304</f>
        <v>0.6138111540554031</v>
      </c>
      <c r="AD304" s="122"/>
      <c r="AE304" s="121">
        <f>AE301</f>
        <v>-0.58855134957912114</v>
      </c>
      <c r="AF304" s="121"/>
      <c r="AG304" s="121">
        <f>AG301</f>
        <v>0.74543306863017122</v>
      </c>
      <c r="AH304" s="121"/>
      <c r="AI304" s="121">
        <f>AI301</f>
        <v>-0.48575769372549454</v>
      </c>
      <c r="AJ304" s="121"/>
      <c r="AK304" s="121">
        <f>AK301</f>
        <v>0.844365211517772</v>
      </c>
      <c r="AL304" s="121"/>
      <c r="AM304" s="121">
        <f>AM301</f>
        <v>-1.0571394454817973</v>
      </c>
      <c r="AN304" s="121"/>
      <c r="AO304" s="122">
        <f t="shared" ref="AO304" si="2700">U304*AE304+AC304*AI304+AM304</f>
        <v>-1.7194418576402899</v>
      </c>
      <c r="AP304" s="122"/>
      <c r="AQ304" s="122">
        <f t="shared" ref="AQ304" si="2701">1/(1+EXP(-AO304))</f>
        <v>0.15194306988621917</v>
      </c>
      <c r="AR304" s="122"/>
      <c r="AS304" s="121">
        <f>AS301</f>
        <v>1.0932978649910823</v>
      </c>
      <c r="AT304" s="121"/>
      <c r="AU304" s="122">
        <f>U304*AG304+AC304*AK304+AS304</f>
        <v>2.072780877923706</v>
      </c>
      <c r="AV304" s="122"/>
      <c r="AW304" s="122">
        <f t="shared" ref="AW304" si="2702">1/(1+EXP(-AU304))</f>
        <v>0.88822933959039552</v>
      </c>
      <c r="AX304" s="122"/>
      <c r="AY304" s="122">
        <f t="shared" ref="AY304" si="2703">AQ304</f>
        <v>0.15194306988621917</v>
      </c>
      <c r="AZ304" s="122"/>
      <c r="BA304" s="122">
        <f t="shared" ref="BA304" si="2704">AW304</f>
        <v>0.88822933959039552</v>
      </c>
      <c r="BB304" s="122"/>
      <c r="BC304" s="120">
        <f>BC301</f>
        <v>0.01</v>
      </c>
      <c r="BD304" s="120"/>
      <c r="BE304" s="120">
        <f>BE301</f>
        <v>0.99</v>
      </c>
      <c r="BF304" s="120"/>
      <c r="BG304" s="136">
        <f>(1/2)*(AY304-BC304)^2</f>
        <v>1.0073917544362048E-2</v>
      </c>
      <c r="BH304" s="137"/>
      <c r="BI304" s="136">
        <f t="shared" ref="BI304" si="2705">(1/2)*(BA304-BE304)^2</f>
        <v>5.178633660103518E-3</v>
      </c>
      <c r="BJ304" s="137"/>
      <c r="BK304" s="136">
        <f t="shared" ref="BK304" si="2706">BG304+BI304</f>
        <v>1.5252551204465566E-2</v>
      </c>
      <c r="BL304" s="137"/>
      <c r="BN304" s="131">
        <f t="shared" ref="BN304" si="2707" xml:space="preserve"> ( ((AY304 - BC304)*(AY304)*(1-AY304)*AE304) + ((BA304 - BE304)*(BA304)*(1-BA304)*AG304) ) * ( ((U304)*(1-U304)) ) * ( C304 )</f>
        <v>-2.1581358907850747E-4</v>
      </c>
      <c r="BO304" s="131"/>
      <c r="BP304" s="131">
        <f t="shared" ref="BP304" si="2708" xml:space="preserve"> ( ((AY304 - BC304)*(AY304)*(1-AY304)*AI304) + ((BA304 - BE304)*(BA304)*(1-BA304)*AK304) ) * ( ((AC304)*(1-AC304)) ) * ( C304 )</f>
        <v>-2.0641764418842325E-4</v>
      </c>
      <c r="BQ304" s="131"/>
      <c r="BR304" s="131">
        <f t="shared" ref="BR304" si="2709" xml:space="preserve"> ( ((AY304 - BC304)*(AY304)*(1-AY304)*AE304) + ((BA304 - BE304)*(BA304)*(1-BA304)*AG304) ) * ( ((U304)*(1-U304)) ) * ( E304 )</f>
        <v>-4.3162717815701493E-4</v>
      </c>
      <c r="BS304" s="131"/>
      <c r="BT304" s="131">
        <f t="shared" ref="BT304" si="2710" xml:space="preserve"> ( ((AY304 - BC304)*(AY304)*(1-AY304)*AI304) + ((BA304 - BE304)*(BA304)*(1-BA304)*AK304) ) * ( ((AC304)*(1-AC304)) ) * ( E304 )</f>
        <v>-4.128352883768465E-4</v>
      </c>
      <c r="BU304" s="131"/>
      <c r="BV304" s="131">
        <f t="shared" ref="BV304" si="2711" xml:space="preserve"> ( ((AY304 - BC304)*(AY304)*(1-AY304)*AE304) + ((BA304 - BE304)*(BA304)*(1-BA304)*AG304) ) * ( ((S304)*(1-S304)) )</f>
        <v>-4.3162717815701489E-3</v>
      </c>
      <c r="BW304" s="131"/>
      <c r="BX304" s="131">
        <f t="shared" ref="BX304" si="2712" xml:space="preserve"> ( ((AY304 - BC304)*(AY304)*(1-AY304)*AI304) + ((BA304 - BE304)*(BA304)*(1-BA304)*AK304) ) * ( ((AC304)*(1-AC304)) )</f>
        <v>-4.1283528837684647E-3</v>
      </c>
      <c r="BY304" s="131"/>
      <c r="BZ304" s="131">
        <f xml:space="preserve"> (AY304 - BC304) * (AY304 * (1 - AY304)) * U304</f>
        <v>1.1316257981678011E-2</v>
      </c>
      <c r="CA304" s="131"/>
      <c r="CB304" s="131">
        <f t="shared" ref="CB304" si="2713" xml:space="preserve"> (BA304 - BE304) * (BA304 * (1 - BA304)) * U304</f>
        <v>-6.2511261908009142E-3</v>
      </c>
      <c r="CC304" s="131"/>
      <c r="CD304" s="131">
        <f t="shared" ref="CD304" si="2714" xml:space="preserve"> (AY304 - BC304) * (AY304 * (1 - AY304)) * AC304</f>
        <v>1.1226771254701005E-2</v>
      </c>
      <c r="CE304" s="131"/>
      <c r="CF304" s="131">
        <f t="shared" ref="CF304" si="2715" xml:space="preserve"> (BA304 - BE304) * (BA304 * (1 - BA304)) * AC304</f>
        <v>-6.2016935228959647E-3</v>
      </c>
      <c r="CG304" s="131"/>
      <c r="CH304" s="131">
        <f xml:space="preserve"> (AY304 - BC304) * (AY304 * (1 - AY304))</f>
        <v>1.8290269214768402E-2</v>
      </c>
      <c r="CI304" s="131"/>
      <c r="CJ304" s="131">
        <f xml:space="preserve"> (BA304 - BE304) * (BA304 * (1 - BA304))</f>
        <v>-1.0103585576641696E-2</v>
      </c>
      <c r="CK304" s="131"/>
      <c r="CL304" s="15"/>
      <c r="CM304" s="47"/>
      <c r="CN304" s="47"/>
      <c r="CO304" s="47"/>
      <c r="CP304" s="15"/>
      <c r="CQ304" s="15"/>
      <c r="CR304" s="15"/>
      <c r="CS304" s="15"/>
      <c r="CT304" s="15"/>
      <c r="CU304" s="15"/>
      <c r="CV304" s="15"/>
      <c r="CW304" s="15"/>
      <c r="CX304" s="15"/>
      <c r="CY304" s="15"/>
      <c r="CZ304" s="15"/>
      <c r="DA304" s="15"/>
      <c r="DB304" s="15"/>
      <c r="DC304" s="15"/>
      <c r="DD304" s="15"/>
      <c r="DE304" s="15"/>
      <c r="DF304" s="15"/>
      <c r="DG304" s="15"/>
      <c r="DH304" s="15"/>
      <c r="DI304" s="15"/>
      <c r="DJ304" s="15"/>
      <c r="DK304" s="15"/>
      <c r="DL304" s="15"/>
      <c r="DM304" s="15"/>
    </row>
    <row r="305" spans="1:117" s="13" customFormat="1" x14ac:dyDescent="0.35">
      <c r="A305" s="93"/>
      <c r="B305" s="14" t="s">
        <v>215</v>
      </c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  <c r="BA305" s="15"/>
      <c r="BB305" s="15"/>
      <c r="BC305" s="15"/>
      <c r="BD305" s="15"/>
      <c r="BE305" s="15"/>
      <c r="BF305" s="15"/>
      <c r="BG305" s="15"/>
      <c r="BH305" s="15"/>
      <c r="BI305" s="15"/>
      <c r="BJ305" s="15"/>
      <c r="BK305" s="15"/>
      <c r="BL305" s="15"/>
      <c r="BN305" s="132" t="str">
        <f>IF(BN304&lt;0.000001,"PROCHE DE 0","PAS PROCHE DE 0")</f>
        <v>PROCHE DE 0</v>
      </c>
      <c r="BO305" s="132"/>
      <c r="BP305" s="132" t="str">
        <f>IF(BP304&lt;0.000001,"PROCHE DE 0","PAS PROCHE DE 0")</f>
        <v>PROCHE DE 0</v>
      </c>
      <c r="BQ305" s="132"/>
      <c r="BR305" s="132" t="str">
        <f>IF(BR304&lt;0.000001,"PROCHE DE 0","PAS PROCHE DE 0")</f>
        <v>PROCHE DE 0</v>
      </c>
      <c r="BS305" s="132"/>
      <c r="BT305" s="132" t="str">
        <f>IF(BT304&lt;0.000001,"PROCHE DE 0","PAS PROCHE DE 0")</f>
        <v>PROCHE DE 0</v>
      </c>
      <c r="BU305" s="132"/>
      <c r="BV305" s="132" t="str">
        <f>IF(BV304&lt;0.000001,"PROCHE DE 0","PAS PROCHE DE 0")</f>
        <v>PROCHE DE 0</v>
      </c>
      <c r="BW305" s="132"/>
      <c r="BX305" s="132" t="str">
        <f>IF(BX304&lt;0.000001,"PROCHE DE 0","PAS PROCHE DE 0")</f>
        <v>PROCHE DE 0</v>
      </c>
      <c r="BY305" s="132"/>
      <c r="BZ305" s="132" t="str">
        <f>IF(BZ304&lt;0.000001,"PROCHE DE 0","PAS PROCHE DE 0")</f>
        <v>PAS PROCHE DE 0</v>
      </c>
      <c r="CA305" s="132"/>
      <c r="CB305" s="132" t="str">
        <f>IF(CB304&lt;0.000001,"PROCHE DE 0","PAS PROCHE DE 0")</f>
        <v>PROCHE DE 0</v>
      </c>
      <c r="CC305" s="132"/>
      <c r="CD305" s="132" t="str">
        <f>IF(CD304&lt;0.000001,"PROCHE DE 0","PAS PROCHE DE 0")</f>
        <v>PAS PROCHE DE 0</v>
      </c>
      <c r="CE305" s="132"/>
      <c r="CF305" s="132" t="str">
        <f>IF(CF304&lt;0.000001,"PROCHE DE 0","PAS PROCHE DE 0")</f>
        <v>PROCHE DE 0</v>
      </c>
      <c r="CG305" s="132"/>
      <c r="CH305" s="132" t="str">
        <f>IF(CH304&lt;0.000001,"PROCHE DE 0","PAS PROCHE DE 0")</f>
        <v>PAS PROCHE DE 0</v>
      </c>
      <c r="CI305" s="132"/>
      <c r="CJ305" s="132" t="str">
        <f>IF(CJ304&lt;0.000001,"PROCHE DE 0","PAS PROCHE DE 0")</f>
        <v>PROCHE DE 0</v>
      </c>
      <c r="CK305" s="132"/>
      <c r="CL305" s="15"/>
      <c r="CM305" s="47"/>
      <c r="CN305" s="47"/>
      <c r="CO305" s="47"/>
      <c r="CP305" s="15"/>
      <c r="CQ305" s="15"/>
      <c r="CR305" s="15"/>
      <c r="CS305" s="15"/>
      <c r="CT305" s="15"/>
      <c r="CU305" s="15"/>
      <c r="CV305" s="15"/>
      <c r="CW305" s="15"/>
      <c r="CX305" s="15"/>
      <c r="CY305" s="15"/>
      <c r="CZ305" s="15"/>
      <c r="DA305" s="15"/>
      <c r="DB305" s="15"/>
      <c r="DC305" s="15"/>
      <c r="DD305" s="15"/>
      <c r="DE305" s="15"/>
      <c r="DF305" s="15"/>
      <c r="DG305" s="15"/>
      <c r="DH305" s="15"/>
      <c r="DI305" s="15"/>
      <c r="DJ305" s="15"/>
      <c r="DK305" s="15"/>
      <c r="DL305" s="15"/>
      <c r="DM305" s="15"/>
    </row>
    <row r="306" spans="1:117" s="13" customFormat="1" ht="15" thickBot="1" x14ac:dyDescent="0.4">
      <c r="A306" s="93"/>
      <c r="B306" s="14" t="s">
        <v>214</v>
      </c>
      <c r="C306" s="120">
        <f>C304</f>
        <v>0.05</v>
      </c>
      <c r="D306" s="120"/>
      <c r="E306" s="120">
        <f>E304</f>
        <v>0.1</v>
      </c>
      <c r="F306" s="120"/>
      <c r="G306" s="121">
        <f>G304</f>
        <v>0.15501480949008162</v>
      </c>
      <c r="H306" s="121"/>
      <c r="I306" s="121">
        <f>I304</f>
        <v>0.20362275684585274</v>
      </c>
      <c r="J306" s="121"/>
      <c r="K306" s="121">
        <f>K304</f>
        <v>0.26002961898016314</v>
      </c>
      <c r="L306" s="121"/>
      <c r="M306" s="121">
        <f>M304</f>
        <v>0.30724551369170544</v>
      </c>
      <c r="N306" s="121"/>
      <c r="O306" s="121">
        <f>O304</f>
        <v>0.45029618980163261</v>
      </c>
      <c r="P306" s="121"/>
      <c r="Q306" s="122">
        <f>C306*G306+E306*K306+O306</f>
        <v>0.48404989217415301</v>
      </c>
      <c r="R306" s="122"/>
      <c r="S306" s="122">
        <f t="shared" ref="S306:S307" si="2716">1/(1+EXP(-Q306))</f>
        <v>0.61870374070496159</v>
      </c>
      <c r="T306" s="122"/>
      <c r="U306" s="122">
        <f t="shared" ref="U306:U307" si="2717">S306</f>
        <v>0.61870374070496159</v>
      </c>
      <c r="V306" s="122"/>
      <c r="W306" s="121">
        <f>W304</f>
        <v>0.42245513691705394</v>
      </c>
      <c r="X306" s="121"/>
      <c r="Y306" s="122">
        <f t="shared" ref="Y306:Y307" si="2718">C306*I306+E306*M306+W306</f>
        <v>0.46336082612851714</v>
      </c>
      <c r="Z306" s="122"/>
      <c r="AA306" s="122">
        <f t="shared" ref="AA306:AA307" si="2719">1/(1+EXP(-Y306))</f>
        <v>0.6138111540554031</v>
      </c>
      <c r="AB306" s="122"/>
      <c r="AC306" s="122">
        <f t="shared" ref="AC306:AC307" si="2720">AA306</f>
        <v>0.6138111540554031</v>
      </c>
      <c r="AD306" s="122"/>
      <c r="AE306" s="121">
        <f>AE304</f>
        <v>-0.58855134957912114</v>
      </c>
      <c r="AF306" s="121"/>
      <c r="AG306" s="121">
        <f>AG304</f>
        <v>0.74543306863017122</v>
      </c>
      <c r="AH306" s="121"/>
      <c r="AI306" s="121">
        <f>AI304</f>
        <v>-0.48575769372549454</v>
      </c>
      <c r="AJ306" s="121"/>
      <c r="AK306" s="121">
        <f>AK304</f>
        <v>0.844365211517772</v>
      </c>
      <c r="AL306" s="121"/>
      <c r="AM306" s="121">
        <f>AM304</f>
        <v>-1.0571394454817973</v>
      </c>
      <c r="AN306" s="121"/>
      <c r="AO306" s="122">
        <f t="shared" ref="AO306:AO307" si="2721">U306*AE306+AC306*AI306+AM306</f>
        <v>-1.7194418576402899</v>
      </c>
      <c r="AP306" s="122"/>
      <c r="AQ306" s="122">
        <f t="shared" ref="AQ306:AQ307" si="2722">1/(1+EXP(-AO306))</f>
        <v>0.15194306988621917</v>
      </c>
      <c r="AR306" s="122"/>
      <c r="AS306" s="121">
        <f>AS304</f>
        <v>1.0932978649910823</v>
      </c>
      <c r="AT306" s="121"/>
      <c r="AU306" s="122">
        <f>U306*AG306+AC306*AK306+AS306</f>
        <v>2.072780877923706</v>
      </c>
      <c r="AV306" s="122"/>
      <c r="AW306" s="122">
        <f t="shared" ref="AW306:AW307" si="2723">1/(1+EXP(-AU306))</f>
        <v>0.88822933959039552</v>
      </c>
      <c r="AX306" s="122"/>
      <c r="AY306" s="122">
        <f t="shared" ref="AY306:AY307" si="2724">AQ306</f>
        <v>0.15194306988621917</v>
      </c>
      <c r="AZ306" s="122"/>
      <c r="BA306" s="122">
        <f>AW306</f>
        <v>0.88822933959039552</v>
      </c>
      <c r="BB306" s="122"/>
      <c r="BC306" s="120">
        <f>BC304</f>
        <v>0.01</v>
      </c>
      <c r="BD306" s="120"/>
      <c r="BE306" s="120">
        <f>BE304</f>
        <v>0.99</v>
      </c>
      <c r="BF306" s="120"/>
      <c r="BG306" s="122">
        <f>(1/2)*(AY306-BC306)^2</f>
        <v>1.0073917544362048E-2</v>
      </c>
      <c r="BH306" s="122"/>
      <c r="BI306" s="122">
        <f t="shared" ref="BI306:BI307" si="2725">(1/2)*(BA306-BE306)^2</f>
        <v>5.178633660103518E-3</v>
      </c>
      <c r="BJ306" s="122"/>
      <c r="BK306" s="122">
        <f t="shared" ref="BK306:BK307" si="2726">BG306+BI306</f>
        <v>1.5252551204465566E-2</v>
      </c>
      <c r="BL306" s="122"/>
      <c r="BN306" s="142">
        <f t="shared" ref="BN306" si="2727" xml:space="preserve"> ( ((AY306 - BC306)*(AY306)*(1-AY306)*AE306) + ((BA306 - BE306)*(BA306)*(1-BA306)*AG306) ) * ( ((U306)*(1-U306)) ) * ( C306 )</f>
        <v>-2.1581358907850747E-4</v>
      </c>
      <c r="BO306" s="142"/>
      <c r="BP306" s="142">
        <f t="shared" ref="BP306" si="2728" xml:space="preserve"> ( ((AY306 - BC306)*(AY306)*(1-AY306)*AI306) + ((BA306 - BE306)*(BA306)*(1-BA306)*AK306) ) * ( ((AC306)*(1-AC306)) ) * ( C306 )</f>
        <v>-2.0641764418842325E-4</v>
      </c>
      <c r="BQ306" s="142"/>
      <c r="BR306" s="142">
        <f t="shared" ref="BR306" si="2729" xml:space="preserve"> ( ((AY306 - BC306)*(AY306)*(1-AY306)*AE306) + ((BA306 - BE306)*(BA306)*(1-BA306)*AG306) ) * ( ((U306)*(1-U306)) ) * ( E306 )</f>
        <v>-4.3162717815701493E-4</v>
      </c>
      <c r="BS306" s="142"/>
      <c r="BT306" s="142">
        <f t="shared" ref="BT306" si="2730" xml:space="preserve"> ( ((AY306 - BC306)*(AY306)*(1-AY306)*AI306) + ((BA306 - BE306)*(BA306)*(1-BA306)*AK306) ) * ( ((AC306)*(1-AC306)) ) * ( E306 )</f>
        <v>-4.128352883768465E-4</v>
      </c>
      <c r="BU306" s="142"/>
      <c r="BV306" s="142">
        <f t="shared" ref="BV306" si="2731" xml:space="preserve"> ( ((AY306 - BC306)*(AY306)*(1-AY306)*AE306) + ((BA306 - BE306)*(BA306)*(1-BA306)*AG306) ) * ( ((S306)*(1-S306)) )</f>
        <v>-4.3162717815701489E-3</v>
      </c>
      <c r="BW306" s="142"/>
      <c r="BX306" s="142">
        <f t="shared" ref="BX306" si="2732" xml:space="preserve"> ( ((AY306 - BC306)*(AY306)*(1-AY306)*AI306) + ((BA306 - BE306)*(BA306)*(1-BA306)*AK306) ) * ( ((AC306)*(1-AC306)) )</f>
        <v>-4.1283528837684647E-3</v>
      </c>
      <c r="BY306" s="142"/>
      <c r="BZ306" s="142">
        <f xml:space="preserve"> (AY306 - BC306) * (AY306 * (1 - AY306)) * U306</f>
        <v>1.1316257981678011E-2</v>
      </c>
      <c r="CA306" s="142"/>
      <c r="CB306" s="142">
        <f t="shared" ref="CB306" si="2733" xml:space="preserve"> (BA306 - BE306) * (BA306 * (1 - BA306)) * U306</f>
        <v>-6.2511261908009142E-3</v>
      </c>
      <c r="CC306" s="142"/>
      <c r="CD306" s="142">
        <f t="shared" ref="CD306" si="2734" xml:space="preserve"> (AY306 - BC306) * (AY306 * (1 - AY306)) * AC306</f>
        <v>1.1226771254701005E-2</v>
      </c>
      <c r="CE306" s="142"/>
      <c r="CF306" s="142">
        <f t="shared" ref="CF306" si="2735" xml:space="preserve"> (BA306 - BE306) * (BA306 * (1 - BA306)) * AC306</f>
        <v>-6.2016935228959647E-3</v>
      </c>
      <c r="CG306" s="142"/>
      <c r="CH306" s="142">
        <f xml:space="preserve"> (AY306 - BC306) * (AY306 * (1 - AY306))</f>
        <v>1.8290269214768402E-2</v>
      </c>
      <c r="CI306" s="142"/>
      <c r="CJ306" s="142">
        <f xml:space="preserve"> (BA306 - BE306) * (BA306 * (1 - BA306))</f>
        <v>-1.0103585576641696E-2</v>
      </c>
      <c r="CK306" s="142"/>
      <c r="CL306" s="15"/>
      <c r="CM306" s="104">
        <f>CM300</f>
        <v>0.5</v>
      </c>
      <c r="CN306" s="104"/>
      <c r="CO306" s="47"/>
      <c r="CP306" s="131">
        <f t="shared" ref="CP306" si="2736">G306-CM306*BN306</f>
        <v>0.15512271628462088</v>
      </c>
      <c r="CQ306" s="131"/>
      <c r="CR306" s="131">
        <f t="shared" ref="CR306" si="2737">I306-CM306*BP306</f>
        <v>0.20372596566794696</v>
      </c>
      <c r="CS306" s="131"/>
      <c r="CT306" s="131">
        <f t="shared" ref="CT306" si="2738">K306-CM306*BR306</f>
        <v>0.26024543256924165</v>
      </c>
      <c r="CU306" s="131"/>
      <c r="CV306" s="131">
        <f t="shared" ref="CV306" si="2739">M306-CM306*BT306</f>
        <v>0.30745193133589388</v>
      </c>
      <c r="CW306" s="131"/>
      <c r="CX306" s="131">
        <f t="shared" ref="CX306" si="2740">O306-CM306*BV306</f>
        <v>0.45245432569241767</v>
      </c>
      <c r="CY306" s="131"/>
      <c r="CZ306" s="131">
        <f t="shared" ref="CZ306" si="2741">W306-CM306*BX306</f>
        <v>0.42451931335893817</v>
      </c>
      <c r="DA306" s="131"/>
      <c r="DB306" s="131">
        <f t="shared" ref="DB306" si="2742">AE306-CM306*BZ306</f>
        <v>-0.59420947856996009</v>
      </c>
      <c r="DC306" s="131"/>
      <c r="DD306" s="131">
        <f t="shared" ref="DD306" si="2743">AG306-CM306*CB306</f>
        <v>0.74855863172557169</v>
      </c>
      <c r="DE306" s="131"/>
      <c r="DF306" s="131">
        <f t="shared" ref="DF306" si="2744">AI306-CM306*CD306</f>
        <v>-0.49137107935284502</v>
      </c>
      <c r="DG306" s="131"/>
      <c r="DH306" s="131">
        <f t="shared" ref="DH306" si="2745">AK306-CM306*CF306</f>
        <v>0.84746605827921995</v>
      </c>
      <c r="DI306" s="131"/>
      <c r="DJ306" s="131">
        <f t="shared" ref="DJ306" si="2746">AM306-CM306*CH306</f>
        <v>-1.0662845800891816</v>
      </c>
      <c r="DK306" s="131"/>
      <c r="DL306" s="131">
        <f t="shared" ref="DL306" si="2747">AS306-CM306*CJ306</f>
        <v>1.0983496577794032</v>
      </c>
      <c r="DM306" s="131"/>
    </row>
    <row r="307" spans="1:117" s="13" customFormat="1" ht="15" thickBot="1" x14ac:dyDescent="0.4">
      <c r="A307" s="93"/>
      <c r="B307" s="14" t="s">
        <v>216</v>
      </c>
      <c r="C307" s="120">
        <f>C306</f>
        <v>0.05</v>
      </c>
      <c r="D307" s="120"/>
      <c r="E307" s="120">
        <f>E306</f>
        <v>0.1</v>
      </c>
      <c r="F307" s="120"/>
      <c r="G307" s="131">
        <f>CP306</f>
        <v>0.15512271628462088</v>
      </c>
      <c r="H307" s="131"/>
      <c r="I307" s="131">
        <f>CR306</f>
        <v>0.20372596566794696</v>
      </c>
      <c r="J307" s="131"/>
      <c r="K307" s="131">
        <f>CT306</f>
        <v>0.26024543256924165</v>
      </c>
      <c r="L307" s="131"/>
      <c r="M307" s="131">
        <f>CV306</f>
        <v>0.30745193133589388</v>
      </c>
      <c r="N307" s="131"/>
      <c r="O307" s="131">
        <f>CX306</f>
        <v>0.45245432569241767</v>
      </c>
      <c r="P307" s="131"/>
      <c r="Q307" s="122">
        <f>C307*G307+E307*K307+O307</f>
        <v>0.4862350047635729</v>
      </c>
      <c r="R307" s="122"/>
      <c r="S307" s="122">
        <f t="shared" si="2716"/>
        <v>0.61921909547449994</v>
      </c>
      <c r="T307" s="122"/>
      <c r="U307" s="122">
        <f t="shared" si="2717"/>
        <v>0.61921909547449994</v>
      </c>
      <c r="V307" s="122"/>
      <c r="W307" s="131">
        <f>CZ306</f>
        <v>0.42451931335893817</v>
      </c>
      <c r="X307" s="131"/>
      <c r="Y307" s="122">
        <f t="shared" si="2718"/>
        <v>0.46545080477592493</v>
      </c>
      <c r="Z307" s="122"/>
      <c r="AA307" s="122">
        <f t="shared" si="2719"/>
        <v>0.61430645927315086</v>
      </c>
      <c r="AB307" s="122"/>
      <c r="AC307" s="122">
        <f t="shared" si="2720"/>
        <v>0.61430645927315086</v>
      </c>
      <c r="AD307" s="122"/>
      <c r="AE307" s="131">
        <f>DB306</f>
        <v>-0.59420947856996009</v>
      </c>
      <c r="AF307" s="131"/>
      <c r="AG307" s="131">
        <f>DD306</f>
        <v>0.74855863172557169</v>
      </c>
      <c r="AH307" s="131"/>
      <c r="AI307" s="131">
        <f>DF306</f>
        <v>-0.49137107935284502</v>
      </c>
      <c r="AJ307" s="131"/>
      <c r="AK307" s="131">
        <f>DH306</f>
        <v>0.84746605827921995</v>
      </c>
      <c r="AL307" s="131"/>
      <c r="AM307" s="131">
        <f>DJ306</f>
        <v>-1.0662845800891816</v>
      </c>
      <c r="AN307" s="131"/>
      <c r="AO307" s="122">
        <f t="shared" si="2721"/>
        <v>-1.7360828638781192</v>
      </c>
      <c r="AP307" s="122"/>
      <c r="AQ307" s="122">
        <f t="shared" si="2722"/>
        <v>0.14981116738689515</v>
      </c>
      <c r="AR307" s="122"/>
      <c r="AS307" s="131">
        <f>DL306</f>
        <v>1.0983496577794032</v>
      </c>
      <c r="AT307" s="131"/>
      <c r="AU307" s="122">
        <f>U307*AG307+AC307*AK307+AS307</f>
        <v>2.0824753302418224</v>
      </c>
      <c r="AV307" s="122"/>
      <c r="AW307" s="122">
        <f t="shared" si="2723"/>
        <v>0.88918816900489028</v>
      </c>
      <c r="AX307" s="122"/>
      <c r="AY307" s="122">
        <f t="shared" si="2724"/>
        <v>0.14981116738689515</v>
      </c>
      <c r="AZ307" s="122"/>
      <c r="BA307" s="122">
        <f>AW307</f>
        <v>0.88918816900489028</v>
      </c>
      <c r="BB307" s="122"/>
      <c r="BC307" s="120">
        <f>BC306</f>
        <v>0.01</v>
      </c>
      <c r="BD307" s="120"/>
      <c r="BE307" s="120">
        <f>BE306</f>
        <v>0.99</v>
      </c>
      <c r="BF307" s="120"/>
      <c r="BG307" s="136">
        <f>(1/2)*(AY307-BC307)^2</f>
        <v>9.7735812630432052E-3</v>
      </c>
      <c r="BH307" s="137"/>
      <c r="BI307" s="136">
        <f t="shared" si="2725"/>
        <v>5.0815126342932809E-3</v>
      </c>
      <c r="BJ307" s="137"/>
      <c r="BK307" s="136">
        <f t="shared" si="2726"/>
        <v>1.4855093897336486E-2</v>
      </c>
      <c r="BL307" s="137"/>
      <c r="BN307" s="15"/>
      <c r="BO307" s="15"/>
      <c r="BP307" s="15"/>
      <c r="BQ307" s="15"/>
      <c r="BR307" s="15"/>
      <c r="BS307" s="15"/>
      <c r="BT307" s="15"/>
      <c r="BU307" s="15"/>
      <c r="BV307" s="15"/>
      <c r="BW307" s="15"/>
      <c r="BX307" s="15"/>
      <c r="BY307" s="15"/>
      <c r="BZ307" s="15"/>
      <c r="CA307" s="15"/>
      <c r="CB307" s="15"/>
      <c r="CC307" s="15"/>
      <c r="CD307" s="15"/>
      <c r="CE307" s="15"/>
      <c r="CF307" s="15"/>
      <c r="CG307" s="15"/>
      <c r="CH307" s="15"/>
      <c r="CI307" s="15"/>
      <c r="CJ307" s="15"/>
      <c r="CK307" s="15"/>
      <c r="CL307" s="15"/>
      <c r="CM307" s="47"/>
      <c r="CN307" s="47"/>
      <c r="CO307" s="47"/>
      <c r="CP307" s="15"/>
      <c r="CQ307" s="15"/>
      <c r="CR307" s="15"/>
      <c r="CS307" s="15"/>
      <c r="CT307" s="15"/>
      <c r="CU307" s="15"/>
      <c r="CV307" s="15"/>
      <c r="CW307" s="15"/>
      <c r="CX307" s="15"/>
      <c r="CY307" s="15"/>
      <c r="CZ307" s="15"/>
      <c r="DA307" s="15"/>
      <c r="DB307" s="15"/>
      <c r="DC307" s="15"/>
      <c r="DD307" s="15"/>
      <c r="DE307" s="15"/>
      <c r="DF307" s="15"/>
      <c r="DG307" s="15"/>
      <c r="DH307" s="15"/>
      <c r="DI307" s="15"/>
      <c r="DJ307" s="15"/>
      <c r="DK307" s="15"/>
      <c r="DL307" s="15"/>
      <c r="DM307" s="15"/>
    </row>
    <row r="308" spans="1:117" s="13" customFormat="1" x14ac:dyDescent="0.35">
      <c r="A308" s="93"/>
      <c r="B308" s="14" t="s">
        <v>217</v>
      </c>
      <c r="BG308" s="143" t="str">
        <f>IF(BG307&lt;BG304,"OUI, ça a baissé","NON, ça n'a pas baissé")</f>
        <v>OUI, ça a baissé</v>
      </c>
      <c r="BH308" s="143"/>
      <c r="BI308" s="143" t="str">
        <f>IF(BI307&lt;BI304,"OUI, ça a baissé","NON, ça n'a pas baissé")</f>
        <v>OUI, ça a baissé</v>
      </c>
      <c r="BJ308" s="143"/>
      <c r="BK308" s="143" t="str">
        <f>IF(BK307&lt;BK304,"OUI, ça a baissé","NON, ça n'a pas baissé")</f>
        <v>OUI, ça a baissé</v>
      </c>
      <c r="BL308" s="143"/>
      <c r="BN308" s="15"/>
      <c r="BO308" s="15"/>
      <c r="BP308" s="15"/>
      <c r="BQ308" s="15"/>
      <c r="BR308" s="15"/>
      <c r="BS308" s="15"/>
      <c r="BT308" s="15"/>
      <c r="BU308" s="15"/>
      <c r="BV308" s="15"/>
      <c r="BW308" s="15"/>
      <c r="BX308" s="15"/>
      <c r="BY308" s="15"/>
      <c r="BZ308" s="15"/>
      <c r="CA308" s="15"/>
      <c r="CB308" s="15"/>
      <c r="CC308" s="15"/>
      <c r="CD308" s="15"/>
      <c r="CE308" s="15"/>
      <c r="CF308" s="15"/>
      <c r="CG308" s="15"/>
      <c r="CH308" s="15"/>
      <c r="CI308" s="15"/>
      <c r="CJ308" s="15"/>
      <c r="CK308" s="15"/>
      <c r="CL308" s="15"/>
      <c r="CM308" s="47"/>
      <c r="CN308" s="47"/>
      <c r="CO308" s="47"/>
      <c r="CP308" s="15"/>
      <c r="CQ308" s="15"/>
      <c r="CR308" s="15"/>
      <c r="CS308" s="15"/>
      <c r="CT308" s="15"/>
      <c r="CU308" s="15"/>
      <c r="CV308" s="15"/>
      <c r="CW308" s="15"/>
      <c r="CX308" s="15"/>
      <c r="CY308" s="15"/>
      <c r="CZ308" s="15"/>
      <c r="DA308" s="15"/>
      <c r="DB308" s="15"/>
      <c r="DC308" s="15"/>
      <c r="DD308" s="15"/>
      <c r="DE308" s="15"/>
      <c r="DF308" s="15"/>
      <c r="DG308" s="15"/>
      <c r="DH308" s="15"/>
      <c r="DI308" s="15"/>
      <c r="DJ308" s="15"/>
      <c r="DK308" s="15"/>
      <c r="DL308" s="15"/>
      <c r="DM308" s="15"/>
    </row>
    <row r="309" spans="1:117" s="13" customFormat="1" ht="15" thickBot="1" x14ac:dyDescent="0.4"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  <c r="AZ309" s="15"/>
      <c r="BA309" s="15"/>
      <c r="BB309" s="15"/>
      <c r="BC309" s="15"/>
      <c r="BD309" s="15"/>
      <c r="BE309" s="15"/>
      <c r="BF309" s="15"/>
      <c r="BG309" s="15"/>
      <c r="BH309" s="15"/>
      <c r="BI309" s="15"/>
      <c r="BJ309" s="15"/>
      <c r="BK309" s="15"/>
      <c r="BL309" s="15"/>
      <c r="BN309" s="15"/>
      <c r="BO309" s="15"/>
      <c r="BP309" s="15"/>
      <c r="BQ309" s="15"/>
      <c r="BR309" s="15"/>
      <c r="BS309" s="15"/>
      <c r="BT309" s="15"/>
      <c r="BU309" s="15"/>
      <c r="BV309" s="15"/>
      <c r="BW309" s="15"/>
      <c r="BX309" s="15"/>
      <c r="BY309" s="15"/>
      <c r="BZ309" s="15"/>
      <c r="CA309" s="15"/>
      <c r="CB309" s="15"/>
      <c r="CC309" s="15"/>
      <c r="CD309" s="15"/>
      <c r="CE309" s="15"/>
      <c r="CF309" s="15"/>
      <c r="CG309" s="15"/>
      <c r="CH309" s="15"/>
      <c r="CI309" s="15"/>
      <c r="CJ309" s="15"/>
      <c r="CK309" s="15"/>
      <c r="CL309" s="15"/>
      <c r="CM309" s="47"/>
      <c r="CN309" s="47"/>
      <c r="CO309" s="47"/>
      <c r="CP309" s="15"/>
      <c r="CQ309" s="15"/>
      <c r="CR309" s="15"/>
      <c r="CS309" s="15"/>
      <c r="CT309" s="15"/>
      <c r="CU309" s="15"/>
      <c r="CV309" s="15"/>
      <c r="CW309" s="15"/>
      <c r="CX309" s="15"/>
      <c r="CY309" s="15"/>
      <c r="CZ309" s="15"/>
      <c r="DA309" s="15"/>
      <c r="DB309" s="15"/>
      <c r="DC309" s="15"/>
      <c r="DD309" s="15"/>
      <c r="DE309" s="15"/>
      <c r="DF309" s="15"/>
      <c r="DG309" s="15"/>
      <c r="DH309" s="15"/>
      <c r="DI309" s="15"/>
      <c r="DJ309" s="15"/>
      <c r="DK309" s="15"/>
      <c r="DL309" s="15"/>
      <c r="DM309" s="15"/>
    </row>
    <row r="310" spans="1:117" s="13" customFormat="1" ht="15" thickBot="1" x14ac:dyDescent="0.4">
      <c r="A310" s="93" t="s">
        <v>132</v>
      </c>
      <c r="B310" s="14" t="s">
        <v>213</v>
      </c>
      <c r="C310" s="120">
        <f>C307</f>
        <v>0.05</v>
      </c>
      <c r="D310" s="120"/>
      <c r="E310" s="120">
        <f>E307</f>
        <v>0.1</v>
      </c>
      <c r="F310" s="120"/>
      <c r="G310" s="121">
        <f>G307</f>
        <v>0.15512271628462088</v>
      </c>
      <c r="H310" s="121"/>
      <c r="I310" s="121">
        <f>I307</f>
        <v>0.20372596566794696</v>
      </c>
      <c r="J310" s="121"/>
      <c r="K310" s="121">
        <f>K307</f>
        <v>0.26024543256924165</v>
      </c>
      <c r="L310" s="121"/>
      <c r="M310" s="121">
        <f>M307</f>
        <v>0.30745193133589388</v>
      </c>
      <c r="N310" s="121"/>
      <c r="O310" s="121">
        <f>O307</f>
        <v>0.45245432569241767</v>
      </c>
      <c r="P310" s="121"/>
      <c r="Q310" s="122">
        <f>C310*G310+E310*K310+O310</f>
        <v>0.4862350047635729</v>
      </c>
      <c r="R310" s="122"/>
      <c r="S310" s="122">
        <f t="shared" ref="S310" si="2748">1/(1+EXP(-Q310))</f>
        <v>0.61921909547449994</v>
      </c>
      <c r="T310" s="122"/>
      <c r="U310" s="122">
        <f t="shared" ref="U310" si="2749">S310</f>
        <v>0.61921909547449994</v>
      </c>
      <c r="V310" s="122"/>
      <c r="W310" s="121">
        <f>W307</f>
        <v>0.42451931335893817</v>
      </c>
      <c r="X310" s="121"/>
      <c r="Y310" s="122">
        <f t="shared" ref="Y310" si="2750">C310*I310+E310*M310+W310</f>
        <v>0.46545080477592493</v>
      </c>
      <c r="Z310" s="122"/>
      <c r="AA310" s="122">
        <f t="shared" ref="AA310" si="2751">1/(1+EXP(-Y310))</f>
        <v>0.61430645927315086</v>
      </c>
      <c r="AB310" s="122"/>
      <c r="AC310" s="122">
        <f t="shared" ref="AC310" si="2752">AA310</f>
        <v>0.61430645927315086</v>
      </c>
      <c r="AD310" s="122"/>
      <c r="AE310" s="121">
        <f>AE307</f>
        <v>-0.59420947856996009</v>
      </c>
      <c r="AF310" s="121"/>
      <c r="AG310" s="121">
        <f>AG307</f>
        <v>0.74855863172557169</v>
      </c>
      <c r="AH310" s="121"/>
      <c r="AI310" s="121">
        <f>AI307</f>
        <v>-0.49137107935284502</v>
      </c>
      <c r="AJ310" s="121"/>
      <c r="AK310" s="121">
        <f>AK307</f>
        <v>0.84746605827921995</v>
      </c>
      <c r="AL310" s="121"/>
      <c r="AM310" s="121">
        <f>AM307</f>
        <v>-1.0662845800891816</v>
      </c>
      <c r="AN310" s="121"/>
      <c r="AO310" s="122">
        <f t="shared" ref="AO310" si="2753">U310*AE310+AC310*AI310+AM310</f>
        <v>-1.7360828638781192</v>
      </c>
      <c r="AP310" s="122"/>
      <c r="AQ310" s="122">
        <f t="shared" ref="AQ310" si="2754">1/(1+EXP(-AO310))</f>
        <v>0.14981116738689515</v>
      </c>
      <c r="AR310" s="122"/>
      <c r="AS310" s="121">
        <f>AS307</f>
        <v>1.0983496577794032</v>
      </c>
      <c r="AT310" s="121"/>
      <c r="AU310" s="122">
        <f>U310*AG310+AC310*AK310+AS310</f>
        <v>2.0824753302418224</v>
      </c>
      <c r="AV310" s="122"/>
      <c r="AW310" s="122">
        <f t="shared" ref="AW310" si="2755">1/(1+EXP(-AU310))</f>
        <v>0.88918816900489028</v>
      </c>
      <c r="AX310" s="122"/>
      <c r="AY310" s="122">
        <f t="shared" ref="AY310" si="2756">AQ310</f>
        <v>0.14981116738689515</v>
      </c>
      <c r="AZ310" s="122"/>
      <c r="BA310" s="122">
        <f t="shared" ref="BA310" si="2757">AW310</f>
        <v>0.88918816900489028</v>
      </c>
      <c r="BB310" s="122"/>
      <c r="BC310" s="120">
        <f>BC307</f>
        <v>0.01</v>
      </c>
      <c r="BD310" s="120"/>
      <c r="BE310" s="120">
        <f>BE307</f>
        <v>0.99</v>
      </c>
      <c r="BF310" s="120"/>
      <c r="BG310" s="136">
        <f>(1/2)*(AY310-BC310)^2</f>
        <v>9.7735812630432052E-3</v>
      </c>
      <c r="BH310" s="137"/>
      <c r="BI310" s="136">
        <f t="shared" ref="BI310" si="2758">(1/2)*(BA310-BE310)^2</f>
        <v>5.0815126342932809E-3</v>
      </c>
      <c r="BJ310" s="137"/>
      <c r="BK310" s="136">
        <f t="shared" ref="BK310" si="2759">BG310+BI310</f>
        <v>1.4855093897336486E-2</v>
      </c>
      <c r="BL310" s="137"/>
      <c r="BN310" s="131">
        <f t="shared" ref="BN310" si="2760" xml:space="preserve"> ( ((AY310 - BC310)*(AY310)*(1-AY310)*AE310) + ((BA310 - BE310)*(BA310)*(1-BA310)*AG310) ) * ( ((U310)*(1-U310)) ) * ( C310 )</f>
        <v>-2.1240816381267176E-4</v>
      </c>
      <c r="BO310" s="131"/>
      <c r="BP310" s="131">
        <f t="shared" ref="BP310" si="2761" xml:space="preserve"> ( ((AY310 - BC310)*(AY310)*(1-AY310)*AI310) + ((BA310 - BE310)*(BA310)*(1-BA310)*AK310) ) * ( ((AC310)*(1-AC310)) ) * ( C310 )</f>
        <v>-2.033859662277618E-4</v>
      </c>
      <c r="BQ310" s="131"/>
      <c r="BR310" s="131">
        <f t="shared" ref="BR310" si="2762" xml:space="preserve"> ( ((AY310 - BC310)*(AY310)*(1-AY310)*AE310) + ((BA310 - BE310)*(BA310)*(1-BA310)*AG310) ) * ( ((U310)*(1-U310)) ) * ( E310 )</f>
        <v>-4.2481632762534353E-4</v>
      </c>
      <c r="BS310" s="131"/>
      <c r="BT310" s="131">
        <f t="shared" ref="BT310" si="2763" xml:space="preserve"> ( ((AY310 - BC310)*(AY310)*(1-AY310)*AI310) + ((BA310 - BE310)*(BA310)*(1-BA310)*AK310) ) * ( ((AC310)*(1-AC310)) ) * ( E310 )</f>
        <v>-4.067719324555236E-4</v>
      </c>
      <c r="BU310" s="131"/>
      <c r="BV310" s="131">
        <f t="shared" ref="BV310" si="2764" xml:space="preserve"> ( ((AY310 - BC310)*(AY310)*(1-AY310)*AE310) + ((BA310 - BE310)*(BA310)*(1-BA310)*AG310) ) * ( ((S310)*(1-S310)) )</f>
        <v>-4.2481632762534352E-3</v>
      </c>
      <c r="BW310" s="131"/>
      <c r="BX310" s="131">
        <f t="shared" ref="BX310" si="2765" xml:space="preserve"> ( ((AY310 - BC310)*(AY310)*(1-AY310)*AI310) + ((BA310 - BE310)*(BA310)*(1-BA310)*AK310) ) * ( ((AC310)*(1-AC310)) )</f>
        <v>-4.067719324555236E-3</v>
      </c>
      <c r="BY310" s="131"/>
      <c r="BZ310" s="131">
        <f xml:space="preserve"> (AY310 - BC310) * (AY310 * (1 - AY310)) * U310</f>
        <v>1.1026705787815085E-2</v>
      </c>
      <c r="CA310" s="131"/>
      <c r="CB310" s="131">
        <f t="shared" ref="CB310" si="2766" xml:space="preserve"> (BA310 - BE310) * (BA310 * (1 - BA310)) * U310</f>
        <v>-6.1508572777940985E-3</v>
      </c>
      <c r="CC310" s="131"/>
      <c r="CD310" s="131">
        <f t="shared" ref="CD310" si="2767" xml:space="preserve"> (AY310 - BC310) * (AY310 * (1 - AY310)) * AC310</f>
        <v>1.0939224322158192E-2</v>
      </c>
      <c r="CE310" s="131"/>
      <c r="CF310" s="131">
        <f t="shared" ref="CF310" si="2768" xml:space="preserve"> (BA310 - BE310) * (BA310 * (1 - BA310)) * AC310</f>
        <v>-6.102058840612397E-3</v>
      </c>
      <c r="CG310" s="131"/>
      <c r="CH310" s="131">
        <f xml:space="preserve"> (AY310 - BC310) * (AY310 * (1 - AY310))</f>
        <v>1.7807438220821432E-2</v>
      </c>
      <c r="CI310" s="131"/>
      <c r="CJ310" s="131">
        <f xml:space="preserve"> (BA310 - BE310) * (BA310 * (1 - BA310))</f>
        <v>-9.9332487042906401E-3</v>
      </c>
      <c r="CK310" s="131"/>
      <c r="CL310" s="15"/>
      <c r="CM310" s="47"/>
      <c r="CN310" s="47"/>
      <c r="CO310" s="47"/>
      <c r="CP310" s="15"/>
      <c r="CQ310" s="15"/>
      <c r="CR310" s="15"/>
      <c r="CS310" s="15"/>
      <c r="CT310" s="15"/>
      <c r="CU310" s="15"/>
      <c r="CV310" s="15"/>
      <c r="CW310" s="15"/>
      <c r="CX310" s="15"/>
      <c r="CY310" s="15"/>
      <c r="CZ310" s="15"/>
      <c r="DA310" s="15"/>
      <c r="DB310" s="15"/>
      <c r="DC310" s="15"/>
      <c r="DD310" s="15"/>
      <c r="DE310" s="15"/>
      <c r="DF310" s="15"/>
      <c r="DG310" s="15"/>
      <c r="DH310" s="15"/>
      <c r="DI310" s="15"/>
      <c r="DJ310" s="15"/>
      <c r="DK310" s="15"/>
      <c r="DL310" s="15"/>
      <c r="DM310" s="15"/>
    </row>
    <row r="311" spans="1:117" s="13" customFormat="1" x14ac:dyDescent="0.35">
      <c r="A311" s="93"/>
      <c r="B311" s="14" t="s">
        <v>215</v>
      </c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  <c r="AZ311" s="15"/>
      <c r="BA311" s="15"/>
      <c r="BB311" s="15"/>
      <c r="BC311" s="15"/>
      <c r="BD311" s="15"/>
      <c r="BE311" s="15"/>
      <c r="BF311" s="15"/>
      <c r="BG311" s="15"/>
      <c r="BH311" s="15"/>
      <c r="BI311" s="15"/>
      <c r="BJ311" s="15"/>
      <c r="BK311" s="15"/>
      <c r="BL311" s="15"/>
      <c r="BN311" s="132" t="str">
        <f>IF(BN310&lt;0.000001,"PROCHE DE 0","PAS PROCHE DE 0")</f>
        <v>PROCHE DE 0</v>
      </c>
      <c r="BO311" s="132"/>
      <c r="BP311" s="132" t="str">
        <f>IF(BP310&lt;0.000001,"PROCHE DE 0","PAS PROCHE DE 0")</f>
        <v>PROCHE DE 0</v>
      </c>
      <c r="BQ311" s="132"/>
      <c r="BR311" s="132" t="str">
        <f>IF(BR310&lt;0.000001,"PROCHE DE 0","PAS PROCHE DE 0")</f>
        <v>PROCHE DE 0</v>
      </c>
      <c r="BS311" s="132"/>
      <c r="BT311" s="132" t="str">
        <f>IF(BT310&lt;0.000001,"PROCHE DE 0","PAS PROCHE DE 0")</f>
        <v>PROCHE DE 0</v>
      </c>
      <c r="BU311" s="132"/>
      <c r="BV311" s="132" t="str">
        <f>IF(BV310&lt;0.000001,"PROCHE DE 0","PAS PROCHE DE 0")</f>
        <v>PROCHE DE 0</v>
      </c>
      <c r="BW311" s="132"/>
      <c r="BX311" s="132" t="str">
        <f>IF(BX310&lt;0.000001,"PROCHE DE 0","PAS PROCHE DE 0")</f>
        <v>PROCHE DE 0</v>
      </c>
      <c r="BY311" s="132"/>
      <c r="BZ311" s="132" t="str">
        <f>IF(BZ310&lt;0.000001,"PROCHE DE 0","PAS PROCHE DE 0")</f>
        <v>PAS PROCHE DE 0</v>
      </c>
      <c r="CA311" s="132"/>
      <c r="CB311" s="132" t="str">
        <f>IF(CB310&lt;0.000001,"PROCHE DE 0","PAS PROCHE DE 0")</f>
        <v>PROCHE DE 0</v>
      </c>
      <c r="CC311" s="132"/>
      <c r="CD311" s="132" t="str">
        <f>IF(CD310&lt;0.000001,"PROCHE DE 0","PAS PROCHE DE 0")</f>
        <v>PAS PROCHE DE 0</v>
      </c>
      <c r="CE311" s="132"/>
      <c r="CF311" s="132" t="str">
        <f>IF(CF310&lt;0.000001,"PROCHE DE 0","PAS PROCHE DE 0")</f>
        <v>PROCHE DE 0</v>
      </c>
      <c r="CG311" s="132"/>
      <c r="CH311" s="132" t="str">
        <f>IF(CH310&lt;0.000001,"PROCHE DE 0","PAS PROCHE DE 0")</f>
        <v>PAS PROCHE DE 0</v>
      </c>
      <c r="CI311" s="132"/>
      <c r="CJ311" s="132" t="str">
        <f>IF(CJ310&lt;0.000001,"PROCHE DE 0","PAS PROCHE DE 0")</f>
        <v>PROCHE DE 0</v>
      </c>
      <c r="CK311" s="132"/>
      <c r="CL311" s="15"/>
      <c r="CM311" s="47"/>
      <c r="CN311" s="47"/>
      <c r="CO311" s="47"/>
      <c r="CP311" s="15"/>
      <c r="CQ311" s="15"/>
      <c r="CR311" s="15"/>
      <c r="CS311" s="15"/>
      <c r="CT311" s="15"/>
      <c r="CU311" s="15"/>
      <c r="CV311" s="15"/>
      <c r="CW311" s="15"/>
      <c r="CX311" s="15"/>
      <c r="CY311" s="15"/>
      <c r="CZ311" s="15"/>
      <c r="DA311" s="15"/>
      <c r="DB311" s="15"/>
      <c r="DC311" s="15"/>
      <c r="DD311" s="15"/>
      <c r="DE311" s="15"/>
      <c r="DF311" s="15"/>
      <c r="DG311" s="15"/>
      <c r="DH311" s="15"/>
      <c r="DI311" s="15"/>
      <c r="DJ311" s="15"/>
      <c r="DK311" s="15"/>
      <c r="DL311" s="15"/>
      <c r="DM311" s="15"/>
    </row>
    <row r="312" spans="1:117" s="13" customFormat="1" ht="15" thickBot="1" x14ac:dyDescent="0.4">
      <c r="A312" s="93"/>
      <c r="B312" s="14" t="s">
        <v>214</v>
      </c>
      <c r="C312" s="120">
        <f>C310</f>
        <v>0.05</v>
      </c>
      <c r="D312" s="120"/>
      <c r="E312" s="120">
        <f>E310</f>
        <v>0.1</v>
      </c>
      <c r="F312" s="120"/>
      <c r="G312" s="121">
        <f>G310</f>
        <v>0.15512271628462088</v>
      </c>
      <c r="H312" s="121"/>
      <c r="I312" s="121">
        <f>I310</f>
        <v>0.20372596566794696</v>
      </c>
      <c r="J312" s="121"/>
      <c r="K312" s="121">
        <f>K310</f>
        <v>0.26024543256924165</v>
      </c>
      <c r="L312" s="121"/>
      <c r="M312" s="121">
        <f>M310</f>
        <v>0.30745193133589388</v>
      </c>
      <c r="N312" s="121"/>
      <c r="O312" s="121">
        <f>O310</f>
        <v>0.45245432569241767</v>
      </c>
      <c r="P312" s="121"/>
      <c r="Q312" s="122">
        <f>C312*G312+E312*K312+O312</f>
        <v>0.4862350047635729</v>
      </c>
      <c r="R312" s="122"/>
      <c r="S312" s="122">
        <f t="shared" ref="S312:S313" si="2769">1/(1+EXP(-Q312))</f>
        <v>0.61921909547449994</v>
      </c>
      <c r="T312" s="122"/>
      <c r="U312" s="122">
        <f t="shared" ref="U312:U313" si="2770">S312</f>
        <v>0.61921909547449994</v>
      </c>
      <c r="V312" s="122"/>
      <c r="W312" s="121">
        <f>W310</f>
        <v>0.42451931335893817</v>
      </c>
      <c r="X312" s="121"/>
      <c r="Y312" s="122">
        <f t="shared" ref="Y312:Y313" si="2771">C312*I312+E312*M312+W312</f>
        <v>0.46545080477592493</v>
      </c>
      <c r="Z312" s="122"/>
      <c r="AA312" s="122">
        <f t="shared" ref="AA312:AA313" si="2772">1/(1+EXP(-Y312))</f>
        <v>0.61430645927315086</v>
      </c>
      <c r="AB312" s="122"/>
      <c r="AC312" s="122">
        <f t="shared" ref="AC312:AC313" si="2773">AA312</f>
        <v>0.61430645927315086</v>
      </c>
      <c r="AD312" s="122"/>
      <c r="AE312" s="121">
        <f>AE310</f>
        <v>-0.59420947856996009</v>
      </c>
      <c r="AF312" s="121"/>
      <c r="AG312" s="121">
        <f>AG310</f>
        <v>0.74855863172557169</v>
      </c>
      <c r="AH312" s="121"/>
      <c r="AI312" s="121">
        <f>AI310</f>
        <v>-0.49137107935284502</v>
      </c>
      <c r="AJ312" s="121"/>
      <c r="AK312" s="121">
        <f>AK310</f>
        <v>0.84746605827921995</v>
      </c>
      <c r="AL312" s="121"/>
      <c r="AM312" s="121">
        <f>AM310</f>
        <v>-1.0662845800891816</v>
      </c>
      <c r="AN312" s="121"/>
      <c r="AO312" s="122">
        <f t="shared" ref="AO312:AO313" si="2774">U312*AE312+AC312*AI312+AM312</f>
        <v>-1.7360828638781192</v>
      </c>
      <c r="AP312" s="122"/>
      <c r="AQ312" s="122">
        <f t="shared" ref="AQ312:AQ313" si="2775">1/(1+EXP(-AO312))</f>
        <v>0.14981116738689515</v>
      </c>
      <c r="AR312" s="122"/>
      <c r="AS312" s="121">
        <f>AS310</f>
        <v>1.0983496577794032</v>
      </c>
      <c r="AT312" s="121"/>
      <c r="AU312" s="122">
        <f>U312*AG312+AC312*AK312+AS312</f>
        <v>2.0824753302418224</v>
      </c>
      <c r="AV312" s="122"/>
      <c r="AW312" s="122">
        <f t="shared" ref="AW312:AW313" si="2776">1/(1+EXP(-AU312))</f>
        <v>0.88918816900489028</v>
      </c>
      <c r="AX312" s="122"/>
      <c r="AY312" s="122">
        <f t="shared" ref="AY312:AY313" si="2777">AQ312</f>
        <v>0.14981116738689515</v>
      </c>
      <c r="AZ312" s="122"/>
      <c r="BA312" s="122">
        <f>AW312</f>
        <v>0.88918816900489028</v>
      </c>
      <c r="BB312" s="122"/>
      <c r="BC312" s="120">
        <f>BC310</f>
        <v>0.01</v>
      </c>
      <c r="BD312" s="120"/>
      <c r="BE312" s="120">
        <f>BE310</f>
        <v>0.99</v>
      </c>
      <c r="BF312" s="120"/>
      <c r="BG312" s="122">
        <f>(1/2)*(AY312-BC312)^2</f>
        <v>9.7735812630432052E-3</v>
      </c>
      <c r="BH312" s="122"/>
      <c r="BI312" s="122">
        <f t="shared" ref="BI312:BI313" si="2778">(1/2)*(BA312-BE312)^2</f>
        <v>5.0815126342932809E-3</v>
      </c>
      <c r="BJ312" s="122"/>
      <c r="BK312" s="122">
        <f t="shared" ref="BK312:BK313" si="2779">BG312+BI312</f>
        <v>1.4855093897336486E-2</v>
      </c>
      <c r="BL312" s="122"/>
      <c r="BN312" s="142">
        <f t="shared" ref="BN312" si="2780" xml:space="preserve"> ( ((AY312 - BC312)*(AY312)*(1-AY312)*AE312) + ((BA312 - BE312)*(BA312)*(1-BA312)*AG312) ) * ( ((U312)*(1-U312)) ) * ( C312 )</f>
        <v>-2.1240816381267176E-4</v>
      </c>
      <c r="BO312" s="142"/>
      <c r="BP312" s="142">
        <f t="shared" ref="BP312" si="2781" xml:space="preserve"> ( ((AY312 - BC312)*(AY312)*(1-AY312)*AI312) + ((BA312 - BE312)*(BA312)*(1-BA312)*AK312) ) * ( ((AC312)*(1-AC312)) ) * ( C312 )</f>
        <v>-2.033859662277618E-4</v>
      </c>
      <c r="BQ312" s="142"/>
      <c r="BR312" s="142">
        <f t="shared" ref="BR312" si="2782" xml:space="preserve"> ( ((AY312 - BC312)*(AY312)*(1-AY312)*AE312) + ((BA312 - BE312)*(BA312)*(1-BA312)*AG312) ) * ( ((U312)*(1-U312)) ) * ( E312 )</f>
        <v>-4.2481632762534353E-4</v>
      </c>
      <c r="BS312" s="142"/>
      <c r="BT312" s="142">
        <f t="shared" ref="BT312" si="2783" xml:space="preserve"> ( ((AY312 - BC312)*(AY312)*(1-AY312)*AI312) + ((BA312 - BE312)*(BA312)*(1-BA312)*AK312) ) * ( ((AC312)*(1-AC312)) ) * ( E312 )</f>
        <v>-4.067719324555236E-4</v>
      </c>
      <c r="BU312" s="142"/>
      <c r="BV312" s="142">
        <f t="shared" ref="BV312" si="2784" xml:space="preserve"> ( ((AY312 - BC312)*(AY312)*(1-AY312)*AE312) + ((BA312 - BE312)*(BA312)*(1-BA312)*AG312) ) * ( ((S312)*(1-S312)) )</f>
        <v>-4.2481632762534352E-3</v>
      </c>
      <c r="BW312" s="142"/>
      <c r="BX312" s="142">
        <f t="shared" ref="BX312" si="2785" xml:space="preserve"> ( ((AY312 - BC312)*(AY312)*(1-AY312)*AI312) + ((BA312 - BE312)*(BA312)*(1-BA312)*AK312) ) * ( ((AC312)*(1-AC312)) )</f>
        <v>-4.067719324555236E-3</v>
      </c>
      <c r="BY312" s="142"/>
      <c r="BZ312" s="142">
        <f xml:space="preserve"> (AY312 - BC312) * (AY312 * (1 - AY312)) * U312</f>
        <v>1.1026705787815085E-2</v>
      </c>
      <c r="CA312" s="142"/>
      <c r="CB312" s="142">
        <f t="shared" ref="CB312" si="2786" xml:space="preserve"> (BA312 - BE312) * (BA312 * (1 - BA312)) * U312</f>
        <v>-6.1508572777940985E-3</v>
      </c>
      <c r="CC312" s="142"/>
      <c r="CD312" s="142">
        <f t="shared" ref="CD312" si="2787" xml:space="preserve"> (AY312 - BC312) * (AY312 * (1 - AY312)) * AC312</f>
        <v>1.0939224322158192E-2</v>
      </c>
      <c r="CE312" s="142"/>
      <c r="CF312" s="142">
        <f t="shared" ref="CF312" si="2788" xml:space="preserve"> (BA312 - BE312) * (BA312 * (1 - BA312)) * AC312</f>
        <v>-6.102058840612397E-3</v>
      </c>
      <c r="CG312" s="142"/>
      <c r="CH312" s="142">
        <f xml:space="preserve"> (AY312 - BC312) * (AY312 * (1 - AY312))</f>
        <v>1.7807438220821432E-2</v>
      </c>
      <c r="CI312" s="142"/>
      <c r="CJ312" s="142">
        <f xml:space="preserve"> (BA312 - BE312) * (BA312 * (1 - BA312))</f>
        <v>-9.9332487042906401E-3</v>
      </c>
      <c r="CK312" s="142"/>
      <c r="CL312" s="15"/>
      <c r="CM312" s="104">
        <f>CM306</f>
        <v>0.5</v>
      </c>
      <c r="CN312" s="104"/>
      <c r="CO312" s="47"/>
      <c r="CP312" s="131">
        <f t="shared" ref="CP312" si="2789">G312-CM312*BN312</f>
        <v>0.15522892036652722</v>
      </c>
      <c r="CQ312" s="131"/>
      <c r="CR312" s="131">
        <f t="shared" ref="CR312" si="2790">I312-CM312*BP312</f>
        <v>0.20382765865106084</v>
      </c>
      <c r="CS312" s="131"/>
      <c r="CT312" s="131">
        <f t="shared" ref="CT312" si="2791">K312-CM312*BR312</f>
        <v>0.26045784073305434</v>
      </c>
      <c r="CU312" s="131"/>
      <c r="CV312" s="131">
        <f t="shared" ref="CV312" si="2792">M312-CM312*BT312</f>
        <v>0.30765531730212164</v>
      </c>
      <c r="CW312" s="131"/>
      <c r="CX312" s="131">
        <f t="shared" ref="CX312" si="2793">O312-CM312*BV312</f>
        <v>0.45457840733054439</v>
      </c>
      <c r="CY312" s="131"/>
      <c r="CZ312" s="131">
        <f t="shared" ref="CZ312" si="2794">W312-CM312*BX312</f>
        <v>0.42655317302121576</v>
      </c>
      <c r="DA312" s="131"/>
      <c r="DB312" s="131">
        <f t="shared" ref="DB312" si="2795">AE312-CM312*BZ312</f>
        <v>-0.59972283146386762</v>
      </c>
      <c r="DC312" s="131"/>
      <c r="DD312" s="131">
        <f t="shared" ref="DD312" si="2796">AG312-CM312*CB312</f>
        <v>0.75163406036446878</v>
      </c>
      <c r="DE312" s="131"/>
      <c r="DF312" s="131">
        <f t="shared" ref="DF312" si="2797">AI312-CM312*CD312</f>
        <v>-0.49684069151392413</v>
      </c>
      <c r="DG312" s="131"/>
      <c r="DH312" s="131">
        <f t="shared" ref="DH312" si="2798">AK312-CM312*CF312</f>
        <v>0.85051708769952616</v>
      </c>
      <c r="DI312" s="131"/>
      <c r="DJ312" s="131">
        <f t="shared" ref="DJ312" si="2799">AM312-CM312*CH312</f>
        <v>-1.0751882991995922</v>
      </c>
      <c r="DK312" s="131"/>
      <c r="DL312" s="131">
        <f t="shared" ref="DL312" si="2800">AS312-CM312*CJ312</f>
        <v>1.1033162821315485</v>
      </c>
      <c r="DM312" s="131"/>
    </row>
    <row r="313" spans="1:117" s="13" customFormat="1" ht="15" thickBot="1" x14ac:dyDescent="0.4">
      <c r="A313" s="93"/>
      <c r="B313" s="14" t="s">
        <v>216</v>
      </c>
      <c r="C313" s="120">
        <f>C312</f>
        <v>0.05</v>
      </c>
      <c r="D313" s="120"/>
      <c r="E313" s="120">
        <f>E312</f>
        <v>0.1</v>
      </c>
      <c r="F313" s="120"/>
      <c r="G313" s="131">
        <f>CP312</f>
        <v>0.15522892036652722</v>
      </c>
      <c r="H313" s="131"/>
      <c r="I313" s="131">
        <f>CR312</f>
        <v>0.20382765865106084</v>
      </c>
      <c r="J313" s="131"/>
      <c r="K313" s="131">
        <f>CT312</f>
        <v>0.26045784073305434</v>
      </c>
      <c r="L313" s="131"/>
      <c r="M313" s="131">
        <f>CV312</f>
        <v>0.30765531730212164</v>
      </c>
      <c r="N313" s="131"/>
      <c r="O313" s="131">
        <f>CX312</f>
        <v>0.45457840733054439</v>
      </c>
      <c r="P313" s="131"/>
      <c r="Q313" s="122">
        <f>C313*G313+E313*K313+O313</f>
        <v>0.48838563742217617</v>
      </c>
      <c r="R313" s="122"/>
      <c r="S313" s="122">
        <f t="shared" si="2769"/>
        <v>0.61972605610437015</v>
      </c>
      <c r="T313" s="122"/>
      <c r="U313" s="122">
        <f t="shared" si="2770"/>
        <v>0.61972605610437015</v>
      </c>
      <c r="V313" s="122"/>
      <c r="W313" s="131">
        <f>CZ312</f>
        <v>0.42655317302121576</v>
      </c>
      <c r="X313" s="131"/>
      <c r="Y313" s="122">
        <f t="shared" si="2771"/>
        <v>0.46751008768398095</v>
      </c>
      <c r="Z313" s="122"/>
      <c r="AA313" s="122">
        <f t="shared" si="2772"/>
        <v>0.61479425848328828</v>
      </c>
      <c r="AB313" s="122"/>
      <c r="AC313" s="122">
        <f t="shared" si="2773"/>
        <v>0.61479425848328828</v>
      </c>
      <c r="AD313" s="122"/>
      <c r="AE313" s="131">
        <f>DB312</f>
        <v>-0.59972283146386762</v>
      </c>
      <c r="AF313" s="131"/>
      <c r="AG313" s="131">
        <f>DD312</f>
        <v>0.75163406036446878</v>
      </c>
      <c r="AH313" s="131"/>
      <c r="AI313" s="131">
        <f>DF312</f>
        <v>-0.49684069151392413</v>
      </c>
      <c r="AJ313" s="131"/>
      <c r="AK313" s="131">
        <f>DH312</f>
        <v>0.85051708769952616</v>
      </c>
      <c r="AL313" s="131"/>
      <c r="AM313" s="131">
        <f>DJ312</f>
        <v>-1.0751882991995922</v>
      </c>
      <c r="AN313" s="131"/>
      <c r="AO313" s="122">
        <f t="shared" si="2774"/>
        <v>-1.7523069688220678</v>
      </c>
      <c r="AP313" s="122"/>
      <c r="AQ313" s="122">
        <f t="shared" si="2775"/>
        <v>0.1477564580352147</v>
      </c>
      <c r="AR313" s="122"/>
      <c r="AS313" s="131">
        <f>DL312</f>
        <v>1.1033162821315485</v>
      </c>
      <c r="AT313" s="131"/>
      <c r="AU313" s="122">
        <f>U313*AG313+AC313*AK313+AS313</f>
        <v>2.0920165162545308</v>
      </c>
      <c r="AV313" s="122"/>
      <c r="AW313" s="122">
        <f t="shared" si="2776"/>
        <v>0.89012480145665107</v>
      </c>
      <c r="AX313" s="122"/>
      <c r="AY313" s="122">
        <f t="shared" si="2777"/>
        <v>0.1477564580352147</v>
      </c>
      <c r="AZ313" s="122"/>
      <c r="BA313" s="122">
        <f>AW313</f>
        <v>0.89012480145665107</v>
      </c>
      <c r="BB313" s="122"/>
      <c r="BC313" s="120">
        <f>BC312</f>
        <v>0.01</v>
      </c>
      <c r="BD313" s="120"/>
      <c r="BE313" s="120">
        <f>BE312</f>
        <v>0.99</v>
      </c>
      <c r="BF313" s="120"/>
      <c r="BG313" s="136">
        <f>(1/2)*(AY313-BC313)^2</f>
        <v>9.4884208652039337E-3</v>
      </c>
      <c r="BH313" s="137"/>
      <c r="BI313" s="136">
        <f t="shared" si="2778"/>
        <v>4.9875276420366828E-3</v>
      </c>
      <c r="BJ313" s="137"/>
      <c r="BK313" s="136">
        <f t="shared" si="2779"/>
        <v>1.4475948507240616E-2</v>
      </c>
      <c r="BL313" s="137"/>
      <c r="BN313" s="15"/>
      <c r="BO313" s="15"/>
      <c r="BP313" s="15"/>
      <c r="BQ313" s="15"/>
      <c r="BR313" s="15"/>
      <c r="BS313" s="15"/>
      <c r="BT313" s="15"/>
      <c r="BU313" s="15"/>
      <c r="BV313" s="15"/>
      <c r="BW313" s="15"/>
      <c r="BX313" s="15"/>
      <c r="BY313" s="15"/>
      <c r="BZ313" s="15"/>
      <c r="CA313" s="15"/>
      <c r="CB313" s="15"/>
      <c r="CC313" s="15"/>
      <c r="CD313" s="15"/>
      <c r="CE313" s="15"/>
      <c r="CF313" s="15"/>
      <c r="CG313" s="15"/>
      <c r="CH313" s="15"/>
      <c r="CI313" s="15"/>
      <c r="CJ313" s="15"/>
      <c r="CK313" s="15"/>
      <c r="CL313" s="15"/>
      <c r="CM313" s="47"/>
      <c r="CN313" s="47"/>
      <c r="CO313" s="47"/>
      <c r="CP313" s="15"/>
      <c r="CQ313" s="15"/>
      <c r="CR313" s="15"/>
      <c r="CS313" s="15"/>
      <c r="CT313" s="15"/>
      <c r="CU313" s="15"/>
      <c r="CV313" s="15"/>
      <c r="CW313" s="15"/>
      <c r="CX313" s="15"/>
      <c r="CY313" s="15"/>
      <c r="CZ313" s="15"/>
      <c r="DA313" s="15"/>
      <c r="DB313" s="15"/>
      <c r="DC313" s="15"/>
      <c r="DD313" s="15"/>
      <c r="DE313" s="15"/>
      <c r="DF313" s="15"/>
      <c r="DG313" s="15"/>
      <c r="DH313" s="15"/>
      <c r="DI313" s="15"/>
      <c r="DJ313" s="15"/>
      <c r="DK313" s="15"/>
      <c r="DL313" s="15"/>
      <c r="DM313" s="15"/>
    </row>
    <row r="314" spans="1:117" s="13" customFormat="1" x14ac:dyDescent="0.35">
      <c r="A314" s="93"/>
      <c r="B314" s="14" t="s">
        <v>217</v>
      </c>
      <c r="BG314" s="143" t="str">
        <f>IF(BG313&lt;BG310,"OUI, ça a baissé","NON, ça n'a pas baissé")</f>
        <v>OUI, ça a baissé</v>
      </c>
      <c r="BH314" s="143"/>
      <c r="BI314" s="143" t="str">
        <f>IF(BI313&lt;BI310,"OUI, ça a baissé","NON, ça n'a pas baissé")</f>
        <v>OUI, ça a baissé</v>
      </c>
      <c r="BJ314" s="143"/>
      <c r="BK314" s="143" t="str">
        <f>IF(BK313&lt;BK310,"OUI, ça a baissé","NON, ça n'a pas baissé")</f>
        <v>OUI, ça a baissé</v>
      </c>
      <c r="BL314" s="143"/>
      <c r="BN314" s="15"/>
      <c r="BO314" s="15"/>
      <c r="BP314" s="15"/>
      <c r="BQ314" s="15"/>
      <c r="BR314" s="15"/>
      <c r="BS314" s="15"/>
      <c r="BT314" s="15"/>
      <c r="BU314" s="15"/>
      <c r="BV314" s="15"/>
      <c r="BW314" s="15"/>
      <c r="BX314" s="15"/>
      <c r="BY314" s="15"/>
      <c r="BZ314" s="15"/>
      <c r="CA314" s="15"/>
      <c r="CB314" s="15"/>
      <c r="CC314" s="15"/>
      <c r="CD314" s="15"/>
      <c r="CE314" s="15"/>
      <c r="CF314" s="15"/>
      <c r="CG314" s="15"/>
      <c r="CH314" s="15"/>
      <c r="CI314" s="15"/>
      <c r="CJ314" s="15"/>
      <c r="CK314" s="15"/>
      <c r="CL314" s="15"/>
      <c r="CM314" s="47"/>
      <c r="CN314" s="47"/>
      <c r="CO314" s="47"/>
      <c r="CP314" s="15"/>
      <c r="CQ314" s="15"/>
      <c r="CR314" s="15"/>
      <c r="CS314" s="15"/>
      <c r="CT314" s="15"/>
      <c r="CU314" s="15"/>
      <c r="CV314" s="15"/>
      <c r="CW314" s="15"/>
      <c r="CX314" s="15"/>
      <c r="CY314" s="15"/>
      <c r="CZ314" s="15"/>
      <c r="DA314" s="15"/>
      <c r="DB314" s="15"/>
      <c r="DC314" s="15"/>
      <c r="DD314" s="15"/>
      <c r="DE314" s="15"/>
      <c r="DF314" s="15"/>
      <c r="DG314" s="15"/>
      <c r="DH314" s="15"/>
      <c r="DI314" s="15"/>
      <c r="DJ314" s="15"/>
      <c r="DK314" s="15"/>
      <c r="DL314" s="15"/>
      <c r="DM314" s="15"/>
    </row>
    <row r="315" spans="1:117" s="13" customFormat="1" ht="15" thickBot="1" x14ac:dyDescent="0.4"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  <c r="AZ315" s="15"/>
      <c r="BA315" s="15"/>
      <c r="BB315" s="15"/>
      <c r="BC315" s="15"/>
      <c r="BD315" s="15"/>
      <c r="BE315" s="15"/>
      <c r="BF315" s="15"/>
      <c r="BG315" s="15"/>
      <c r="BH315" s="15"/>
      <c r="BI315" s="15"/>
      <c r="BJ315" s="15"/>
      <c r="BK315" s="15"/>
      <c r="BL315" s="15"/>
      <c r="BN315" s="15"/>
      <c r="BO315" s="15"/>
      <c r="BP315" s="15"/>
      <c r="BQ315" s="15"/>
      <c r="BR315" s="15"/>
      <c r="BS315" s="15"/>
      <c r="BT315" s="15"/>
      <c r="BU315" s="15"/>
      <c r="BV315" s="15"/>
      <c r="BW315" s="15"/>
      <c r="BX315" s="15"/>
      <c r="BY315" s="15"/>
      <c r="BZ315" s="15"/>
      <c r="CA315" s="15"/>
      <c r="CB315" s="15"/>
      <c r="CC315" s="15"/>
      <c r="CD315" s="15"/>
      <c r="CE315" s="15"/>
      <c r="CF315" s="15"/>
      <c r="CG315" s="15"/>
      <c r="CH315" s="15"/>
      <c r="CI315" s="15"/>
      <c r="CJ315" s="15"/>
      <c r="CK315" s="15"/>
      <c r="CL315" s="15"/>
      <c r="CM315" s="47"/>
      <c r="CN315" s="47"/>
      <c r="CO315" s="47"/>
      <c r="CP315" s="15"/>
      <c r="CQ315" s="15"/>
      <c r="CR315" s="15"/>
      <c r="CS315" s="15"/>
      <c r="CT315" s="15"/>
      <c r="CU315" s="15"/>
      <c r="CV315" s="15"/>
      <c r="CW315" s="15"/>
      <c r="CX315" s="15"/>
      <c r="CY315" s="15"/>
      <c r="CZ315" s="15"/>
      <c r="DA315" s="15"/>
      <c r="DB315" s="15"/>
      <c r="DC315" s="15"/>
      <c r="DD315" s="15"/>
      <c r="DE315" s="15"/>
      <c r="DF315" s="15"/>
      <c r="DG315" s="15"/>
      <c r="DH315" s="15"/>
      <c r="DI315" s="15"/>
      <c r="DJ315" s="15"/>
      <c r="DK315" s="15"/>
      <c r="DL315" s="15"/>
      <c r="DM315" s="15"/>
    </row>
    <row r="316" spans="1:117" s="13" customFormat="1" ht="15" thickBot="1" x14ac:dyDescent="0.4">
      <c r="A316" s="93" t="s">
        <v>132</v>
      </c>
      <c r="B316" s="14" t="s">
        <v>213</v>
      </c>
      <c r="C316" s="120">
        <f>C313</f>
        <v>0.05</v>
      </c>
      <c r="D316" s="120"/>
      <c r="E316" s="120">
        <f>E313</f>
        <v>0.1</v>
      </c>
      <c r="F316" s="120"/>
      <c r="G316" s="121">
        <f>G313</f>
        <v>0.15522892036652722</v>
      </c>
      <c r="H316" s="121"/>
      <c r="I316" s="121">
        <f>I313</f>
        <v>0.20382765865106084</v>
      </c>
      <c r="J316" s="121"/>
      <c r="K316" s="121">
        <f>K313</f>
        <v>0.26045784073305434</v>
      </c>
      <c r="L316" s="121"/>
      <c r="M316" s="121">
        <f>M313</f>
        <v>0.30765531730212164</v>
      </c>
      <c r="N316" s="121"/>
      <c r="O316" s="121">
        <f>O313</f>
        <v>0.45457840733054439</v>
      </c>
      <c r="P316" s="121"/>
      <c r="Q316" s="122">
        <f>C316*G316+E316*K316+O316</f>
        <v>0.48838563742217617</v>
      </c>
      <c r="R316" s="122"/>
      <c r="S316" s="122">
        <f t="shared" ref="S316" si="2801">1/(1+EXP(-Q316))</f>
        <v>0.61972605610437015</v>
      </c>
      <c r="T316" s="122"/>
      <c r="U316" s="122">
        <f t="shared" ref="U316" si="2802">S316</f>
        <v>0.61972605610437015</v>
      </c>
      <c r="V316" s="122"/>
      <c r="W316" s="121">
        <f>W313</f>
        <v>0.42655317302121576</v>
      </c>
      <c r="X316" s="121"/>
      <c r="Y316" s="122">
        <f t="shared" ref="Y316" si="2803">C316*I316+E316*M316+W316</f>
        <v>0.46751008768398095</v>
      </c>
      <c r="Z316" s="122"/>
      <c r="AA316" s="122">
        <f t="shared" ref="AA316" si="2804">1/(1+EXP(-Y316))</f>
        <v>0.61479425848328828</v>
      </c>
      <c r="AB316" s="122"/>
      <c r="AC316" s="122">
        <f t="shared" ref="AC316" si="2805">AA316</f>
        <v>0.61479425848328828</v>
      </c>
      <c r="AD316" s="122"/>
      <c r="AE316" s="121">
        <f>AE313</f>
        <v>-0.59972283146386762</v>
      </c>
      <c r="AF316" s="121"/>
      <c r="AG316" s="121">
        <f>AG313</f>
        <v>0.75163406036446878</v>
      </c>
      <c r="AH316" s="121"/>
      <c r="AI316" s="121">
        <f>AI313</f>
        <v>-0.49684069151392413</v>
      </c>
      <c r="AJ316" s="121"/>
      <c r="AK316" s="121">
        <f>AK313</f>
        <v>0.85051708769952616</v>
      </c>
      <c r="AL316" s="121"/>
      <c r="AM316" s="121">
        <f>AM313</f>
        <v>-1.0751882991995922</v>
      </c>
      <c r="AN316" s="121"/>
      <c r="AO316" s="122">
        <f t="shared" ref="AO316" si="2806">U316*AE316+AC316*AI316+AM316</f>
        <v>-1.7523069688220678</v>
      </c>
      <c r="AP316" s="122"/>
      <c r="AQ316" s="122">
        <f t="shared" ref="AQ316" si="2807">1/(1+EXP(-AO316))</f>
        <v>0.1477564580352147</v>
      </c>
      <c r="AR316" s="122"/>
      <c r="AS316" s="121">
        <f>AS313</f>
        <v>1.1033162821315485</v>
      </c>
      <c r="AT316" s="121"/>
      <c r="AU316" s="122">
        <f>U316*AG316+AC316*AK316+AS316</f>
        <v>2.0920165162545308</v>
      </c>
      <c r="AV316" s="122"/>
      <c r="AW316" s="122">
        <f t="shared" ref="AW316" si="2808">1/(1+EXP(-AU316))</f>
        <v>0.89012480145665107</v>
      </c>
      <c r="AX316" s="122"/>
      <c r="AY316" s="122">
        <f t="shared" ref="AY316" si="2809">AQ316</f>
        <v>0.1477564580352147</v>
      </c>
      <c r="AZ316" s="122"/>
      <c r="BA316" s="122">
        <f t="shared" ref="BA316" si="2810">AW316</f>
        <v>0.89012480145665107</v>
      </c>
      <c r="BB316" s="122"/>
      <c r="BC316" s="120">
        <f>BC313</f>
        <v>0.01</v>
      </c>
      <c r="BD316" s="120"/>
      <c r="BE316" s="120">
        <f>BE313</f>
        <v>0.99</v>
      </c>
      <c r="BF316" s="120"/>
      <c r="BG316" s="136">
        <f>(1/2)*(AY316-BC316)^2</f>
        <v>9.4884208652039337E-3</v>
      </c>
      <c r="BH316" s="137"/>
      <c r="BI316" s="136">
        <f t="shared" ref="BI316" si="2811">(1/2)*(BA316-BE316)^2</f>
        <v>4.9875276420366828E-3</v>
      </c>
      <c r="BJ316" s="137"/>
      <c r="BK316" s="136">
        <f t="shared" ref="BK316" si="2812">BG316+BI316</f>
        <v>1.4475948507240616E-2</v>
      </c>
      <c r="BL316" s="137"/>
      <c r="BN316" s="131">
        <f t="shared" ref="BN316" si="2813" xml:space="preserve"> ( ((AY316 - BC316)*(AY316)*(1-AY316)*AE316) + ((BA316 - BE316)*(BA316)*(1-BA316)*AG316) ) * ( ((U316)*(1-U316)) ) * ( C316 )</f>
        <v>-2.0909841916485502E-4</v>
      </c>
      <c r="BO316" s="131"/>
      <c r="BP316" s="131">
        <f t="shared" ref="BP316" si="2814" xml:space="preserve"> ( ((AY316 - BC316)*(AY316)*(1-AY316)*AI316) + ((BA316 - BE316)*(BA316)*(1-BA316)*AK316) ) * ( ((AC316)*(1-AC316)) ) * ( C316 )</f>
        <v>-2.0042922653144268E-4</v>
      </c>
      <c r="BQ316" s="131"/>
      <c r="BR316" s="131">
        <f t="shared" ref="BR316" si="2815" xml:space="preserve"> ( ((AY316 - BC316)*(AY316)*(1-AY316)*AE316) + ((BA316 - BE316)*(BA316)*(1-BA316)*AG316) ) * ( ((U316)*(1-U316)) ) * ( E316 )</f>
        <v>-4.1819683832971003E-4</v>
      </c>
      <c r="BS316" s="131"/>
      <c r="BT316" s="131">
        <f t="shared" ref="BT316" si="2816" xml:space="preserve"> ( ((AY316 - BC316)*(AY316)*(1-AY316)*AI316) + ((BA316 - BE316)*(BA316)*(1-BA316)*AK316) ) * ( ((AC316)*(1-AC316)) ) * ( E316 )</f>
        <v>-4.0085845306288536E-4</v>
      </c>
      <c r="BU316" s="131"/>
      <c r="BV316" s="131">
        <f t="shared" ref="BV316" si="2817" xml:space="preserve"> ( ((AY316 - BC316)*(AY316)*(1-AY316)*AE316) + ((BA316 - BE316)*(BA316)*(1-BA316)*AG316) ) * ( ((S316)*(1-S316)) )</f>
        <v>-4.1819683832971001E-3</v>
      </c>
      <c r="BW316" s="131"/>
      <c r="BX316" s="131">
        <f t="shared" ref="BX316" si="2818" xml:space="preserve"> ( ((AY316 - BC316)*(AY316)*(1-AY316)*AI316) + ((BA316 - BE316)*(BA316)*(1-BA316)*AK316) ) * ( ((AC316)*(1-AC316)) )</f>
        <v>-4.0085845306288533E-3</v>
      </c>
      <c r="BY316" s="131"/>
      <c r="BZ316" s="131">
        <f xml:space="preserve"> (AY316 - BC316) * (AY316 * (1 - AY316)) * U316</f>
        <v>1.0750332943434368E-2</v>
      </c>
      <c r="CA316" s="131"/>
      <c r="CB316" s="131">
        <f t="shared" ref="CB316" si="2819" xml:space="preserve"> (BA316 - BE316) * (BA316 * (1 - BA316)) * U316</f>
        <v>-6.0535200706699609E-3</v>
      </c>
      <c r="CC316" s="131"/>
      <c r="CD316" s="131">
        <f t="shared" ref="CD316" si="2820" xml:space="preserve"> (AY316 - BC316) * (AY316 * (1 - AY316)) * AC316</f>
        <v>1.0664781487409515E-2</v>
      </c>
      <c r="CE316" s="131"/>
      <c r="CF316" s="131">
        <f t="shared" ref="CF316" si="2821" xml:space="preserve"> (BA316 - BE316) * (BA316 * (1 - BA316)) * AC316</f>
        <v>-6.0053459853791633E-3</v>
      </c>
      <c r="CG316" s="131"/>
      <c r="CH316" s="131">
        <f xml:space="preserve"> (AY316 - BC316) * (AY316 * (1 - AY316))</f>
        <v>1.7346911328872491E-2</v>
      </c>
      <c r="CI316" s="131"/>
      <c r="CJ316" s="131">
        <f xml:space="preserve"> (BA316 - BE316) * (BA316 * (1 - BA316))</f>
        <v>-9.7680580169933456E-3</v>
      </c>
      <c r="CK316" s="131"/>
      <c r="CL316" s="15"/>
      <c r="CM316" s="47"/>
      <c r="CN316" s="47"/>
      <c r="CO316" s="47"/>
      <c r="CP316" s="15"/>
      <c r="CQ316" s="15"/>
      <c r="CR316" s="15"/>
      <c r="CS316" s="15"/>
      <c r="CT316" s="15"/>
      <c r="CU316" s="15"/>
      <c r="CV316" s="15"/>
      <c r="CW316" s="15"/>
      <c r="CX316" s="15"/>
      <c r="CY316" s="15"/>
      <c r="CZ316" s="15"/>
      <c r="DA316" s="15"/>
      <c r="DB316" s="15"/>
      <c r="DC316" s="15"/>
      <c r="DD316" s="15"/>
      <c r="DE316" s="15"/>
      <c r="DF316" s="15"/>
      <c r="DG316" s="15"/>
      <c r="DH316" s="15"/>
      <c r="DI316" s="15"/>
      <c r="DJ316" s="15"/>
      <c r="DK316" s="15"/>
      <c r="DL316" s="15"/>
      <c r="DM316" s="15"/>
    </row>
    <row r="317" spans="1:117" s="13" customFormat="1" x14ac:dyDescent="0.35">
      <c r="A317" s="93"/>
      <c r="B317" s="14" t="s">
        <v>215</v>
      </c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  <c r="BA317" s="15"/>
      <c r="BB317" s="15"/>
      <c r="BC317" s="15"/>
      <c r="BD317" s="15"/>
      <c r="BE317" s="15"/>
      <c r="BF317" s="15"/>
      <c r="BG317" s="15"/>
      <c r="BH317" s="15"/>
      <c r="BI317" s="15"/>
      <c r="BJ317" s="15"/>
      <c r="BK317" s="15"/>
      <c r="BL317" s="15"/>
      <c r="BN317" s="132" t="str">
        <f>IF(BN316&lt;0.000001,"PROCHE DE 0","PAS PROCHE DE 0")</f>
        <v>PROCHE DE 0</v>
      </c>
      <c r="BO317" s="132"/>
      <c r="BP317" s="132" t="str">
        <f>IF(BP316&lt;0.000001,"PROCHE DE 0","PAS PROCHE DE 0")</f>
        <v>PROCHE DE 0</v>
      </c>
      <c r="BQ317" s="132"/>
      <c r="BR317" s="132" t="str">
        <f>IF(BR316&lt;0.000001,"PROCHE DE 0","PAS PROCHE DE 0")</f>
        <v>PROCHE DE 0</v>
      </c>
      <c r="BS317" s="132"/>
      <c r="BT317" s="132" t="str">
        <f>IF(BT316&lt;0.000001,"PROCHE DE 0","PAS PROCHE DE 0")</f>
        <v>PROCHE DE 0</v>
      </c>
      <c r="BU317" s="132"/>
      <c r="BV317" s="132" t="str">
        <f>IF(BV316&lt;0.000001,"PROCHE DE 0","PAS PROCHE DE 0")</f>
        <v>PROCHE DE 0</v>
      </c>
      <c r="BW317" s="132"/>
      <c r="BX317" s="132" t="str">
        <f>IF(BX316&lt;0.000001,"PROCHE DE 0","PAS PROCHE DE 0")</f>
        <v>PROCHE DE 0</v>
      </c>
      <c r="BY317" s="132"/>
      <c r="BZ317" s="132" t="str">
        <f>IF(BZ316&lt;0.000001,"PROCHE DE 0","PAS PROCHE DE 0")</f>
        <v>PAS PROCHE DE 0</v>
      </c>
      <c r="CA317" s="132"/>
      <c r="CB317" s="132" t="str">
        <f>IF(CB316&lt;0.000001,"PROCHE DE 0","PAS PROCHE DE 0")</f>
        <v>PROCHE DE 0</v>
      </c>
      <c r="CC317" s="132"/>
      <c r="CD317" s="132" t="str">
        <f>IF(CD316&lt;0.000001,"PROCHE DE 0","PAS PROCHE DE 0")</f>
        <v>PAS PROCHE DE 0</v>
      </c>
      <c r="CE317" s="132"/>
      <c r="CF317" s="132" t="str">
        <f>IF(CF316&lt;0.000001,"PROCHE DE 0","PAS PROCHE DE 0")</f>
        <v>PROCHE DE 0</v>
      </c>
      <c r="CG317" s="132"/>
      <c r="CH317" s="132" t="str">
        <f>IF(CH316&lt;0.000001,"PROCHE DE 0","PAS PROCHE DE 0")</f>
        <v>PAS PROCHE DE 0</v>
      </c>
      <c r="CI317" s="132"/>
      <c r="CJ317" s="132" t="str">
        <f>IF(CJ316&lt;0.000001,"PROCHE DE 0","PAS PROCHE DE 0")</f>
        <v>PROCHE DE 0</v>
      </c>
      <c r="CK317" s="132"/>
      <c r="CL317" s="15"/>
      <c r="CM317" s="47"/>
      <c r="CN317" s="47"/>
      <c r="CO317" s="47"/>
      <c r="CP317" s="15"/>
      <c r="CQ317" s="15"/>
      <c r="CR317" s="15"/>
      <c r="CS317" s="15"/>
      <c r="CT317" s="15"/>
      <c r="CU317" s="15"/>
      <c r="CV317" s="15"/>
      <c r="CW317" s="15"/>
      <c r="CX317" s="15"/>
      <c r="CY317" s="15"/>
      <c r="CZ317" s="15"/>
      <c r="DA317" s="15"/>
      <c r="DB317" s="15"/>
      <c r="DC317" s="15"/>
      <c r="DD317" s="15"/>
      <c r="DE317" s="15"/>
      <c r="DF317" s="15"/>
      <c r="DG317" s="15"/>
      <c r="DH317" s="15"/>
      <c r="DI317" s="15"/>
      <c r="DJ317" s="15"/>
      <c r="DK317" s="15"/>
      <c r="DL317" s="15"/>
      <c r="DM317" s="15"/>
    </row>
    <row r="318" spans="1:117" s="13" customFormat="1" ht="15" thickBot="1" x14ac:dyDescent="0.4">
      <c r="A318" s="93"/>
      <c r="B318" s="14" t="s">
        <v>214</v>
      </c>
      <c r="C318" s="120">
        <f>C316</f>
        <v>0.05</v>
      </c>
      <c r="D318" s="120"/>
      <c r="E318" s="120">
        <f>E316</f>
        <v>0.1</v>
      </c>
      <c r="F318" s="120"/>
      <c r="G318" s="121">
        <f>G316</f>
        <v>0.15522892036652722</v>
      </c>
      <c r="H318" s="121"/>
      <c r="I318" s="121">
        <f>I316</f>
        <v>0.20382765865106084</v>
      </c>
      <c r="J318" s="121"/>
      <c r="K318" s="121">
        <f>K316</f>
        <v>0.26045784073305434</v>
      </c>
      <c r="L318" s="121"/>
      <c r="M318" s="121">
        <f>M316</f>
        <v>0.30765531730212164</v>
      </c>
      <c r="N318" s="121"/>
      <c r="O318" s="121">
        <f>O316</f>
        <v>0.45457840733054439</v>
      </c>
      <c r="P318" s="121"/>
      <c r="Q318" s="122">
        <f>C318*G318+E318*K318+O318</f>
        <v>0.48838563742217617</v>
      </c>
      <c r="R318" s="122"/>
      <c r="S318" s="122">
        <f t="shared" ref="S318:S319" si="2822">1/(1+EXP(-Q318))</f>
        <v>0.61972605610437015</v>
      </c>
      <c r="T318" s="122"/>
      <c r="U318" s="122">
        <f t="shared" ref="U318:U319" si="2823">S318</f>
        <v>0.61972605610437015</v>
      </c>
      <c r="V318" s="122"/>
      <c r="W318" s="121">
        <f>W316</f>
        <v>0.42655317302121576</v>
      </c>
      <c r="X318" s="121"/>
      <c r="Y318" s="122">
        <f t="shared" ref="Y318:Y319" si="2824">C318*I318+E318*M318+W318</f>
        <v>0.46751008768398095</v>
      </c>
      <c r="Z318" s="122"/>
      <c r="AA318" s="122">
        <f t="shared" ref="AA318:AA319" si="2825">1/(1+EXP(-Y318))</f>
        <v>0.61479425848328828</v>
      </c>
      <c r="AB318" s="122"/>
      <c r="AC318" s="122">
        <f t="shared" ref="AC318:AC319" si="2826">AA318</f>
        <v>0.61479425848328828</v>
      </c>
      <c r="AD318" s="122"/>
      <c r="AE318" s="121">
        <f>AE316</f>
        <v>-0.59972283146386762</v>
      </c>
      <c r="AF318" s="121"/>
      <c r="AG318" s="121">
        <f>AG316</f>
        <v>0.75163406036446878</v>
      </c>
      <c r="AH318" s="121"/>
      <c r="AI318" s="121">
        <f>AI316</f>
        <v>-0.49684069151392413</v>
      </c>
      <c r="AJ318" s="121"/>
      <c r="AK318" s="121">
        <f>AK316</f>
        <v>0.85051708769952616</v>
      </c>
      <c r="AL318" s="121"/>
      <c r="AM318" s="121">
        <f>AM316</f>
        <v>-1.0751882991995922</v>
      </c>
      <c r="AN318" s="121"/>
      <c r="AO318" s="122">
        <f t="shared" ref="AO318:AO319" si="2827">U318*AE318+AC318*AI318+AM318</f>
        <v>-1.7523069688220678</v>
      </c>
      <c r="AP318" s="122"/>
      <c r="AQ318" s="122">
        <f t="shared" ref="AQ318:AQ319" si="2828">1/(1+EXP(-AO318))</f>
        <v>0.1477564580352147</v>
      </c>
      <c r="AR318" s="122"/>
      <c r="AS318" s="121">
        <f>AS316</f>
        <v>1.1033162821315485</v>
      </c>
      <c r="AT318" s="121"/>
      <c r="AU318" s="122">
        <f>U318*AG318+AC318*AK318+AS318</f>
        <v>2.0920165162545308</v>
      </c>
      <c r="AV318" s="122"/>
      <c r="AW318" s="122">
        <f t="shared" ref="AW318:AW319" si="2829">1/(1+EXP(-AU318))</f>
        <v>0.89012480145665107</v>
      </c>
      <c r="AX318" s="122"/>
      <c r="AY318" s="122">
        <f t="shared" ref="AY318:AY319" si="2830">AQ318</f>
        <v>0.1477564580352147</v>
      </c>
      <c r="AZ318" s="122"/>
      <c r="BA318" s="122">
        <f>AW318</f>
        <v>0.89012480145665107</v>
      </c>
      <c r="BB318" s="122"/>
      <c r="BC318" s="120">
        <f>BC316</f>
        <v>0.01</v>
      </c>
      <c r="BD318" s="120"/>
      <c r="BE318" s="120">
        <f>BE316</f>
        <v>0.99</v>
      </c>
      <c r="BF318" s="120"/>
      <c r="BG318" s="122">
        <f>(1/2)*(AY318-BC318)^2</f>
        <v>9.4884208652039337E-3</v>
      </c>
      <c r="BH318" s="122"/>
      <c r="BI318" s="122">
        <f t="shared" ref="BI318:BI319" si="2831">(1/2)*(BA318-BE318)^2</f>
        <v>4.9875276420366828E-3</v>
      </c>
      <c r="BJ318" s="122"/>
      <c r="BK318" s="122">
        <f t="shared" ref="BK318:BK319" si="2832">BG318+BI318</f>
        <v>1.4475948507240616E-2</v>
      </c>
      <c r="BL318" s="122"/>
      <c r="BN318" s="142">
        <f t="shared" ref="BN318" si="2833" xml:space="preserve"> ( ((AY318 - BC318)*(AY318)*(1-AY318)*AE318) + ((BA318 - BE318)*(BA318)*(1-BA318)*AG318) ) * ( ((U318)*(1-U318)) ) * ( C318 )</f>
        <v>-2.0909841916485502E-4</v>
      </c>
      <c r="BO318" s="142"/>
      <c r="BP318" s="142">
        <f t="shared" ref="BP318" si="2834" xml:space="preserve"> ( ((AY318 - BC318)*(AY318)*(1-AY318)*AI318) + ((BA318 - BE318)*(BA318)*(1-BA318)*AK318) ) * ( ((AC318)*(1-AC318)) ) * ( C318 )</f>
        <v>-2.0042922653144268E-4</v>
      </c>
      <c r="BQ318" s="142"/>
      <c r="BR318" s="142">
        <f t="shared" ref="BR318" si="2835" xml:space="preserve"> ( ((AY318 - BC318)*(AY318)*(1-AY318)*AE318) + ((BA318 - BE318)*(BA318)*(1-BA318)*AG318) ) * ( ((U318)*(1-U318)) ) * ( E318 )</f>
        <v>-4.1819683832971003E-4</v>
      </c>
      <c r="BS318" s="142"/>
      <c r="BT318" s="142">
        <f t="shared" ref="BT318" si="2836" xml:space="preserve"> ( ((AY318 - BC318)*(AY318)*(1-AY318)*AI318) + ((BA318 - BE318)*(BA318)*(1-BA318)*AK318) ) * ( ((AC318)*(1-AC318)) ) * ( E318 )</f>
        <v>-4.0085845306288536E-4</v>
      </c>
      <c r="BU318" s="142"/>
      <c r="BV318" s="142">
        <f t="shared" ref="BV318" si="2837" xml:space="preserve"> ( ((AY318 - BC318)*(AY318)*(1-AY318)*AE318) + ((BA318 - BE318)*(BA318)*(1-BA318)*AG318) ) * ( ((S318)*(1-S318)) )</f>
        <v>-4.1819683832971001E-3</v>
      </c>
      <c r="BW318" s="142"/>
      <c r="BX318" s="142">
        <f t="shared" ref="BX318" si="2838" xml:space="preserve"> ( ((AY318 - BC318)*(AY318)*(1-AY318)*AI318) + ((BA318 - BE318)*(BA318)*(1-BA318)*AK318) ) * ( ((AC318)*(1-AC318)) )</f>
        <v>-4.0085845306288533E-3</v>
      </c>
      <c r="BY318" s="142"/>
      <c r="BZ318" s="142">
        <f xml:space="preserve"> (AY318 - BC318) * (AY318 * (1 - AY318)) * U318</f>
        <v>1.0750332943434368E-2</v>
      </c>
      <c r="CA318" s="142"/>
      <c r="CB318" s="142">
        <f t="shared" ref="CB318" si="2839" xml:space="preserve"> (BA318 - BE318) * (BA318 * (1 - BA318)) * U318</f>
        <v>-6.0535200706699609E-3</v>
      </c>
      <c r="CC318" s="142"/>
      <c r="CD318" s="142">
        <f t="shared" ref="CD318" si="2840" xml:space="preserve"> (AY318 - BC318) * (AY318 * (1 - AY318)) * AC318</f>
        <v>1.0664781487409515E-2</v>
      </c>
      <c r="CE318" s="142"/>
      <c r="CF318" s="142">
        <f t="shared" ref="CF318" si="2841" xml:space="preserve"> (BA318 - BE318) * (BA318 * (1 - BA318)) * AC318</f>
        <v>-6.0053459853791633E-3</v>
      </c>
      <c r="CG318" s="142"/>
      <c r="CH318" s="142">
        <f xml:space="preserve"> (AY318 - BC318) * (AY318 * (1 - AY318))</f>
        <v>1.7346911328872491E-2</v>
      </c>
      <c r="CI318" s="142"/>
      <c r="CJ318" s="142">
        <f xml:space="preserve"> (BA318 - BE318) * (BA318 * (1 - BA318))</f>
        <v>-9.7680580169933456E-3</v>
      </c>
      <c r="CK318" s="142"/>
      <c r="CL318" s="15"/>
      <c r="CM318" s="104">
        <f>CM312</f>
        <v>0.5</v>
      </c>
      <c r="CN318" s="104"/>
      <c r="CO318" s="47"/>
      <c r="CP318" s="131">
        <f t="shared" ref="CP318" si="2842">G318-CM318*BN318</f>
        <v>0.15533346957610963</v>
      </c>
      <c r="CQ318" s="131"/>
      <c r="CR318" s="131">
        <f t="shared" ref="CR318" si="2843">I318-CM318*BP318</f>
        <v>0.20392787326432657</v>
      </c>
      <c r="CS318" s="131"/>
      <c r="CT318" s="131">
        <f t="shared" ref="CT318" si="2844">K318-CM318*BR318</f>
        <v>0.26066693915221917</v>
      </c>
      <c r="CU318" s="131"/>
      <c r="CV318" s="131">
        <f t="shared" ref="CV318" si="2845">M318-CM318*BT318</f>
        <v>0.30785574652865311</v>
      </c>
      <c r="CW318" s="131"/>
      <c r="CX318" s="131">
        <f t="shared" ref="CX318" si="2846">O318-CM318*BV318</f>
        <v>0.45666939152219294</v>
      </c>
      <c r="CY318" s="131"/>
      <c r="CZ318" s="131">
        <f t="shared" ref="CZ318" si="2847">W318-CM318*BX318</f>
        <v>0.42855746528653016</v>
      </c>
      <c r="DA318" s="131"/>
      <c r="DB318" s="131">
        <f t="shared" ref="DB318" si="2848">AE318-CM318*BZ318</f>
        <v>-0.60509799793558483</v>
      </c>
      <c r="DC318" s="131"/>
      <c r="DD318" s="131">
        <f t="shared" ref="DD318" si="2849">AG318-CM318*CB318</f>
        <v>0.75466082039980376</v>
      </c>
      <c r="DE318" s="131"/>
      <c r="DF318" s="131">
        <f t="shared" ref="DF318" si="2850">AI318-CM318*CD318</f>
        <v>-0.50217308225762891</v>
      </c>
      <c r="DG318" s="131"/>
      <c r="DH318" s="131">
        <f t="shared" ref="DH318" si="2851">AK318-CM318*CF318</f>
        <v>0.8535197606922158</v>
      </c>
      <c r="DI318" s="131"/>
      <c r="DJ318" s="131">
        <f t="shared" ref="DJ318" si="2852">AM318-CM318*CH318</f>
        <v>-1.0838617548640286</v>
      </c>
      <c r="DK318" s="131"/>
      <c r="DL318" s="131">
        <f t="shared" ref="DL318" si="2853">AS318-CM318*CJ318</f>
        <v>1.1082003111400451</v>
      </c>
      <c r="DM318" s="131"/>
    </row>
    <row r="319" spans="1:117" s="13" customFormat="1" ht="15" thickBot="1" x14ac:dyDescent="0.4">
      <c r="A319" s="93"/>
      <c r="B319" s="14" t="s">
        <v>216</v>
      </c>
      <c r="C319" s="120">
        <f>C318</f>
        <v>0.05</v>
      </c>
      <c r="D319" s="120"/>
      <c r="E319" s="120">
        <f>E318</f>
        <v>0.1</v>
      </c>
      <c r="F319" s="120"/>
      <c r="G319" s="131">
        <f>CP318</f>
        <v>0.15533346957610963</v>
      </c>
      <c r="H319" s="131"/>
      <c r="I319" s="131">
        <f>CR318</f>
        <v>0.20392787326432657</v>
      </c>
      <c r="J319" s="131"/>
      <c r="K319" s="131">
        <f>CT318</f>
        <v>0.26066693915221917</v>
      </c>
      <c r="L319" s="131"/>
      <c r="M319" s="131">
        <f>CV318</f>
        <v>0.30785574652865311</v>
      </c>
      <c r="N319" s="131"/>
      <c r="O319" s="131">
        <f>CX318</f>
        <v>0.45666939152219294</v>
      </c>
      <c r="P319" s="131"/>
      <c r="Q319" s="122">
        <f>C319*G319+E319*K319+O319</f>
        <v>0.4905027589162203</v>
      </c>
      <c r="R319" s="122"/>
      <c r="S319" s="122">
        <f t="shared" si="2822"/>
        <v>0.6202248623418618</v>
      </c>
      <c r="T319" s="122"/>
      <c r="U319" s="122">
        <f t="shared" si="2823"/>
        <v>0.6202248623418618</v>
      </c>
      <c r="V319" s="122"/>
      <c r="W319" s="131">
        <f>CZ318</f>
        <v>0.42855746528653016</v>
      </c>
      <c r="X319" s="131"/>
      <c r="Y319" s="122">
        <f t="shared" si="2824"/>
        <v>0.4695394336026118</v>
      </c>
      <c r="Z319" s="122"/>
      <c r="AA319" s="122">
        <f t="shared" si="2825"/>
        <v>0.61527474071031507</v>
      </c>
      <c r="AB319" s="122"/>
      <c r="AC319" s="122">
        <f t="shared" si="2826"/>
        <v>0.61527474071031507</v>
      </c>
      <c r="AD319" s="122"/>
      <c r="AE319" s="131">
        <f>DB318</f>
        <v>-0.60509799793558483</v>
      </c>
      <c r="AF319" s="131"/>
      <c r="AG319" s="131">
        <f>DD318</f>
        <v>0.75466082039980376</v>
      </c>
      <c r="AH319" s="131"/>
      <c r="AI319" s="131">
        <f>DF318</f>
        <v>-0.50217308225762891</v>
      </c>
      <c r="AJ319" s="131"/>
      <c r="AK319" s="131">
        <f>DH318</f>
        <v>0.8535197606922158</v>
      </c>
      <c r="AL319" s="131"/>
      <c r="AM319" s="131">
        <f>DJ318</f>
        <v>-1.0838617548640286</v>
      </c>
      <c r="AN319" s="131"/>
      <c r="AO319" s="122">
        <f t="shared" si="2827"/>
        <v>-1.7681329903147252</v>
      </c>
      <c r="AP319" s="122"/>
      <c r="AQ319" s="122">
        <f t="shared" si="2828"/>
        <v>0.14577466349819601</v>
      </c>
      <c r="AR319" s="122"/>
      <c r="AS319" s="131">
        <f>DL318</f>
        <v>1.1082003111400451</v>
      </c>
      <c r="AT319" s="131"/>
      <c r="AU319" s="122">
        <f>U319*AG319+AC319*AK319+AS319</f>
        <v>2.1014088640383433</v>
      </c>
      <c r="AV319" s="122"/>
      <c r="AW319" s="122">
        <f t="shared" si="2829"/>
        <v>0.89104003753393024</v>
      </c>
      <c r="AX319" s="122"/>
      <c r="AY319" s="122">
        <f t="shared" si="2830"/>
        <v>0.14577466349819601</v>
      </c>
      <c r="AZ319" s="122"/>
      <c r="BA319" s="122">
        <f>AW319</f>
        <v>0.89104003753393024</v>
      </c>
      <c r="BB319" s="122"/>
      <c r="BC319" s="120">
        <f>BC318</f>
        <v>0.01</v>
      </c>
      <c r="BD319" s="120"/>
      <c r="BE319" s="120">
        <f>BE318</f>
        <v>0.99</v>
      </c>
      <c r="BF319" s="120"/>
      <c r="BG319" s="136">
        <f>(1/2)*(AY319-BC319)^2</f>
        <v>9.2173796240241791E-3</v>
      </c>
      <c r="BH319" s="137"/>
      <c r="BI319" s="136">
        <f t="shared" si="2831"/>
        <v>4.896537085642967E-3</v>
      </c>
      <c r="BJ319" s="137"/>
      <c r="BK319" s="136">
        <f t="shared" si="2832"/>
        <v>1.4113916709667145E-2</v>
      </c>
      <c r="BL319" s="137"/>
      <c r="BN319" s="15"/>
      <c r="BO319" s="15"/>
      <c r="BP319" s="15"/>
      <c r="BQ319" s="15"/>
      <c r="BR319" s="15"/>
      <c r="BS319" s="15"/>
      <c r="BT319" s="15"/>
      <c r="BU319" s="15"/>
      <c r="BV319" s="15"/>
      <c r="BW319" s="15"/>
      <c r="BX319" s="15"/>
      <c r="BY319" s="15"/>
      <c r="BZ319" s="15"/>
      <c r="CA319" s="15"/>
      <c r="CB319" s="15"/>
      <c r="CC319" s="15"/>
      <c r="CD319" s="15"/>
      <c r="CE319" s="15"/>
      <c r="CF319" s="15"/>
      <c r="CG319" s="15"/>
      <c r="CH319" s="15"/>
      <c r="CI319" s="15"/>
      <c r="CJ319" s="15"/>
      <c r="CK319" s="15"/>
      <c r="CL319" s="15"/>
      <c r="CM319" s="47"/>
      <c r="CN319" s="47"/>
      <c r="CO319" s="47"/>
      <c r="CP319" s="15"/>
      <c r="CQ319" s="15"/>
      <c r="CR319" s="15"/>
      <c r="CS319" s="15"/>
      <c r="CT319" s="15"/>
      <c r="CU319" s="15"/>
      <c r="CV319" s="15"/>
      <c r="CW319" s="15"/>
      <c r="CX319" s="15"/>
      <c r="CY319" s="15"/>
      <c r="CZ319" s="15"/>
      <c r="DA319" s="15"/>
      <c r="DB319" s="15"/>
      <c r="DC319" s="15"/>
      <c r="DD319" s="15"/>
      <c r="DE319" s="15"/>
      <c r="DF319" s="15"/>
      <c r="DG319" s="15"/>
      <c r="DH319" s="15"/>
      <c r="DI319" s="15"/>
      <c r="DJ319" s="15"/>
      <c r="DK319" s="15"/>
      <c r="DL319" s="15"/>
      <c r="DM319" s="15"/>
    </row>
    <row r="320" spans="1:117" s="13" customFormat="1" x14ac:dyDescent="0.35">
      <c r="A320" s="93"/>
      <c r="B320" s="14" t="s">
        <v>217</v>
      </c>
      <c r="BG320" s="143" t="str">
        <f>IF(BG319&lt;BG316,"OUI, ça a baissé","NON, ça n'a pas baissé")</f>
        <v>OUI, ça a baissé</v>
      </c>
      <c r="BH320" s="143"/>
      <c r="BI320" s="143" t="str">
        <f>IF(BI319&lt;BI316,"OUI, ça a baissé","NON, ça n'a pas baissé")</f>
        <v>OUI, ça a baissé</v>
      </c>
      <c r="BJ320" s="143"/>
      <c r="BK320" s="143" t="str">
        <f>IF(BK319&lt;BK316,"OUI, ça a baissé","NON, ça n'a pas baissé")</f>
        <v>OUI, ça a baissé</v>
      </c>
      <c r="BL320" s="143"/>
      <c r="BN320" s="15"/>
      <c r="BO320" s="15"/>
      <c r="BP320" s="15"/>
      <c r="BQ320" s="15"/>
      <c r="BR320" s="15"/>
      <c r="BS320" s="15"/>
      <c r="BT320" s="15"/>
      <c r="BU320" s="15"/>
      <c r="BV320" s="15"/>
      <c r="BW320" s="15"/>
      <c r="BX320" s="15"/>
      <c r="BY320" s="15"/>
      <c r="BZ320" s="15"/>
      <c r="CA320" s="15"/>
      <c r="CB320" s="15"/>
      <c r="CC320" s="15"/>
      <c r="CD320" s="15"/>
      <c r="CE320" s="15"/>
      <c r="CF320" s="15"/>
      <c r="CG320" s="15"/>
      <c r="CH320" s="15"/>
      <c r="CI320" s="15"/>
      <c r="CJ320" s="15"/>
      <c r="CK320" s="15"/>
      <c r="CL320" s="15"/>
      <c r="CM320" s="47"/>
      <c r="CN320" s="47"/>
      <c r="CO320" s="47"/>
      <c r="CP320" s="15"/>
      <c r="CQ320" s="15"/>
      <c r="CR320" s="15"/>
      <c r="CS320" s="15"/>
      <c r="CT320" s="15"/>
      <c r="CU320" s="15"/>
      <c r="CV320" s="15"/>
      <c r="CW320" s="15"/>
      <c r="CX320" s="15"/>
      <c r="CY320" s="15"/>
      <c r="CZ320" s="15"/>
      <c r="DA320" s="15"/>
      <c r="DB320" s="15"/>
      <c r="DC320" s="15"/>
      <c r="DD320" s="15"/>
      <c r="DE320" s="15"/>
      <c r="DF320" s="15"/>
      <c r="DG320" s="15"/>
      <c r="DH320" s="15"/>
      <c r="DI320" s="15"/>
      <c r="DJ320" s="15"/>
      <c r="DK320" s="15"/>
      <c r="DL320" s="15"/>
      <c r="DM320" s="15"/>
    </row>
    <row r="321" spans="1:117" s="13" customFormat="1" ht="15" thickBot="1" x14ac:dyDescent="0.4"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  <c r="AZ321" s="15"/>
      <c r="BA321" s="15"/>
      <c r="BB321" s="15"/>
      <c r="BC321" s="15"/>
      <c r="BD321" s="15"/>
      <c r="BE321" s="15"/>
      <c r="BF321" s="15"/>
      <c r="BG321" s="15"/>
      <c r="BH321" s="15"/>
      <c r="BI321" s="15"/>
      <c r="BJ321" s="15"/>
      <c r="BK321" s="15"/>
      <c r="BL321" s="15"/>
      <c r="BN321" s="15"/>
      <c r="BO321" s="15"/>
      <c r="BP321" s="15"/>
      <c r="BQ321" s="15"/>
      <c r="BR321" s="15"/>
      <c r="BS321" s="15"/>
      <c r="BT321" s="15"/>
      <c r="BU321" s="15"/>
      <c r="BV321" s="15"/>
      <c r="BW321" s="15"/>
      <c r="BX321" s="15"/>
      <c r="BY321" s="15"/>
      <c r="BZ321" s="15"/>
      <c r="CA321" s="15"/>
      <c r="CB321" s="15"/>
      <c r="CC321" s="15"/>
      <c r="CD321" s="15"/>
      <c r="CE321" s="15"/>
      <c r="CF321" s="15"/>
      <c r="CG321" s="15"/>
      <c r="CH321" s="15"/>
      <c r="CI321" s="15"/>
      <c r="CJ321" s="15"/>
      <c r="CK321" s="15"/>
      <c r="CL321" s="15"/>
      <c r="CM321" s="47"/>
      <c r="CN321" s="47"/>
      <c r="CO321" s="47"/>
      <c r="CP321" s="15"/>
      <c r="CQ321" s="15"/>
      <c r="CR321" s="15"/>
      <c r="CS321" s="15"/>
      <c r="CT321" s="15"/>
      <c r="CU321" s="15"/>
      <c r="CV321" s="15"/>
      <c r="CW321" s="15"/>
      <c r="CX321" s="15"/>
      <c r="CY321" s="15"/>
      <c r="CZ321" s="15"/>
      <c r="DA321" s="15"/>
      <c r="DB321" s="15"/>
      <c r="DC321" s="15"/>
      <c r="DD321" s="15"/>
      <c r="DE321" s="15"/>
      <c r="DF321" s="15"/>
      <c r="DG321" s="15"/>
      <c r="DH321" s="15"/>
      <c r="DI321" s="15"/>
      <c r="DJ321" s="15"/>
      <c r="DK321" s="15"/>
      <c r="DL321" s="15"/>
      <c r="DM321" s="15"/>
    </row>
    <row r="322" spans="1:117" s="13" customFormat="1" ht="15" thickBot="1" x14ac:dyDescent="0.4">
      <c r="A322" s="93" t="s">
        <v>132</v>
      </c>
      <c r="B322" s="14" t="s">
        <v>213</v>
      </c>
      <c r="C322" s="120">
        <f>C319</f>
        <v>0.05</v>
      </c>
      <c r="D322" s="120"/>
      <c r="E322" s="120">
        <f>E319</f>
        <v>0.1</v>
      </c>
      <c r="F322" s="120"/>
      <c r="G322" s="121">
        <f>G319</f>
        <v>0.15533346957610963</v>
      </c>
      <c r="H322" s="121"/>
      <c r="I322" s="121">
        <f>I319</f>
        <v>0.20392787326432657</v>
      </c>
      <c r="J322" s="121"/>
      <c r="K322" s="121">
        <f>K319</f>
        <v>0.26066693915221917</v>
      </c>
      <c r="L322" s="121"/>
      <c r="M322" s="121">
        <f>M319</f>
        <v>0.30785574652865311</v>
      </c>
      <c r="N322" s="121"/>
      <c r="O322" s="121">
        <f>O319</f>
        <v>0.45666939152219294</v>
      </c>
      <c r="P322" s="121"/>
      <c r="Q322" s="122">
        <f>C322*G322+E322*K322+O322</f>
        <v>0.4905027589162203</v>
      </c>
      <c r="R322" s="122"/>
      <c r="S322" s="122">
        <f t="shared" ref="S322" si="2854">1/(1+EXP(-Q322))</f>
        <v>0.6202248623418618</v>
      </c>
      <c r="T322" s="122"/>
      <c r="U322" s="122">
        <f t="shared" ref="U322" si="2855">S322</f>
        <v>0.6202248623418618</v>
      </c>
      <c r="V322" s="122"/>
      <c r="W322" s="121">
        <f>W319</f>
        <v>0.42855746528653016</v>
      </c>
      <c r="X322" s="121"/>
      <c r="Y322" s="122">
        <f t="shared" ref="Y322" si="2856">C322*I322+E322*M322+W322</f>
        <v>0.4695394336026118</v>
      </c>
      <c r="Z322" s="122"/>
      <c r="AA322" s="122">
        <f t="shared" ref="AA322" si="2857">1/(1+EXP(-Y322))</f>
        <v>0.61527474071031507</v>
      </c>
      <c r="AB322" s="122"/>
      <c r="AC322" s="122">
        <f t="shared" ref="AC322" si="2858">AA322</f>
        <v>0.61527474071031507</v>
      </c>
      <c r="AD322" s="122"/>
      <c r="AE322" s="121">
        <f>AE319</f>
        <v>-0.60509799793558483</v>
      </c>
      <c r="AF322" s="121"/>
      <c r="AG322" s="121">
        <f>AG319</f>
        <v>0.75466082039980376</v>
      </c>
      <c r="AH322" s="121"/>
      <c r="AI322" s="121">
        <f>AI319</f>
        <v>-0.50217308225762891</v>
      </c>
      <c r="AJ322" s="121"/>
      <c r="AK322" s="121">
        <f>AK319</f>
        <v>0.8535197606922158</v>
      </c>
      <c r="AL322" s="121"/>
      <c r="AM322" s="121">
        <f>AM319</f>
        <v>-1.0838617548640286</v>
      </c>
      <c r="AN322" s="121"/>
      <c r="AO322" s="122">
        <f t="shared" ref="AO322" si="2859">U322*AE322+AC322*AI322+AM322</f>
        <v>-1.7681329903147252</v>
      </c>
      <c r="AP322" s="122"/>
      <c r="AQ322" s="122">
        <f t="shared" ref="AQ322" si="2860">1/(1+EXP(-AO322))</f>
        <v>0.14577466349819601</v>
      </c>
      <c r="AR322" s="122"/>
      <c r="AS322" s="121">
        <f>AS319</f>
        <v>1.1082003111400451</v>
      </c>
      <c r="AT322" s="121"/>
      <c r="AU322" s="122">
        <f>U322*AG322+AC322*AK322+AS322</f>
        <v>2.1014088640383433</v>
      </c>
      <c r="AV322" s="122"/>
      <c r="AW322" s="122">
        <f t="shared" ref="AW322" si="2861">1/(1+EXP(-AU322))</f>
        <v>0.89104003753393024</v>
      </c>
      <c r="AX322" s="122"/>
      <c r="AY322" s="122">
        <f t="shared" ref="AY322" si="2862">AQ322</f>
        <v>0.14577466349819601</v>
      </c>
      <c r="AZ322" s="122"/>
      <c r="BA322" s="122">
        <f t="shared" ref="BA322" si="2863">AW322</f>
        <v>0.89104003753393024</v>
      </c>
      <c r="BB322" s="122"/>
      <c r="BC322" s="120">
        <f>BC319</f>
        <v>0.01</v>
      </c>
      <c r="BD322" s="120"/>
      <c r="BE322" s="120">
        <f>BE319</f>
        <v>0.99</v>
      </c>
      <c r="BF322" s="120"/>
      <c r="BG322" s="136">
        <f>(1/2)*(AY322-BC322)^2</f>
        <v>9.2173796240241791E-3</v>
      </c>
      <c r="BH322" s="137"/>
      <c r="BI322" s="136">
        <f t="shared" ref="BI322" si="2864">(1/2)*(BA322-BE322)^2</f>
        <v>4.896537085642967E-3</v>
      </c>
      <c r="BJ322" s="137"/>
      <c r="BK322" s="136">
        <f t="shared" ref="BK322" si="2865">BG322+BI322</f>
        <v>1.4113916709667145E-2</v>
      </c>
      <c r="BL322" s="137"/>
      <c r="BN322" s="131">
        <f t="shared" ref="BN322" si="2866" xml:space="preserve"> ( ((AY322 - BC322)*(AY322)*(1-AY322)*AE322) + ((BA322 - BE322)*(BA322)*(1-BA322)*AG322) ) * ( ((U322)*(1-U322)) ) * ( C322 )</f>
        <v>-2.0588102613701222E-4</v>
      </c>
      <c r="BO322" s="131"/>
      <c r="BP322" s="131">
        <f t="shared" ref="BP322" si="2867" xml:space="preserve"> ( ((AY322 - BC322)*(AY322)*(1-AY322)*AI322) + ((BA322 - BE322)*(BA322)*(1-BA322)*AK322) ) * ( ((AC322)*(1-AC322)) ) * ( C322 )</f>
        <v>-1.9754556396244023E-4</v>
      </c>
      <c r="BQ322" s="131"/>
      <c r="BR322" s="131">
        <f t="shared" ref="BR322" si="2868" xml:space="preserve"> ( ((AY322 - BC322)*(AY322)*(1-AY322)*AE322) + ((BA322 - BE322)*(BA322)*(1-BA322)*AG322) ) * ( ((U322)*(1-U322)) ) * ( E322 )</f>
        <v>-4.1176205227402444E-4</v>
      </c>
      <c r="BS322" s="131"/>
      <c r="BT322" s="131">
        <f t="shared" ref="BT322" si="2869" xml:space="preserve"> ( ((AY322 - BC322)*(AY322)*(1-AY322)*AI322) + ((BA322 - BE322)*(BA322)*(1-BA322)*AK322) ) * ( ((AC322)*(1-AC322)) ) * ( E322 )</f>
        <v>-3.9509112792488046E-4</v>
      </c>
      <c r="BU322" s="131"/>
      <c r="BV322" s="131">
        <f t="shared" ref="BV322" si="2870" xml:space="preserve"> ( ((AY322 - BC322)*(AY322)*(1-AY322)*AE322) + ((BA322 - BE322)*(BA322)*(1-BA322)*AG322) ) * ( ((S322)*(1-S322)) )</f>
        <v>-4.1176205227402441E-3</v>
      </c>
      <c r="BW322" s="131"/>
      <c r="BX322" s="131">
        <f t="shared" ref="BX322" si="2871" xml:space="preserve"> ( ((AY322 - BC322)*(AY322)*(1-AY322)*AI322) + ((BA322 - BE322)*(BA322)*(1-BA322)*AK322) ) * ( ((AC322)*(1-AC322)) )</f>
        <v>-3.9509112792488043E-3</v>
      </c>
      <c r="BY322" s="131"/>
      <c r="BZ322" s="131">
        <f xml:space="preserve"> (AY322 - BC322) * (AY322 * (1 - AY322)) * U322</f>
        <v>1.0486303004927864E-2</v>
      </c>
      <c r="CA322" s="131"/>
      <c r="CB322" s="131">
        <f t="shared" ref="CB322" si="2872" xml:space="preserve"> (BA322 - BE322) * (BA322 * (1 - BA322)) * U322</f>
        <v>-5.9589927506643004E-3</v>
      </c>
      <c r="CC322" s="131"/>
      <c r="CD322" s="131">
        <f t="shared" ref="CD322" si="2873" xml:space="preserve"> (AY322 - BC322) * (AY322 * (1 - AY322)) * AC322</f>
        <v>1.0402610011480859E-2</v>
      </c>
      <c r="CE322" s="131"/>
      <c r="CF322" s="131">
        <f t="shared" ref="CF322" si="2874" xml:space="preserve"> (BA322 - BE322) * (BA322 * (1 - BA322)) * AC322</f>
        <v>-5.9114330014373587E-3</v>
      </c>
      <c r="CG322" s="131"/>
      <c r="CH322" s="131">
        <f xml:space="preserve"> (AY322 - BC322) * (AY322 * (1 - AY322))</f>
        <v>1.6907259998145508E-2</v>
      </c>
      <c r="CI322" s="131"/>
      <c r="CJ322" s="131">
        <f xml:space="preserve"> (BA322 - BE322) * (BA322 * (1 - BA322))</f>
        <v>-9.6077940638564126E-3</v>
      </c>
      <c r="CK322" s="131"/>
      <c r="CL322" s="15"/>
      <c r="CM322" s="47"/>
      <c r="CN322" s="47"/>
      <c r="CO322" s="47"/>
      <c r="CP322" s="15"/>
      <c r="CQ322" s="15"/>
      <c r="CR322" s="15"/>
      <c r="CS322" s="15"/>
      <c r="CT322" s="15"/>
      <c r="CU322" s="15"/>
      <c r="CV322" s="15"/>
      <c r="CW322" s="15"/>
      <c r="CX322" s="15"/>
      <c r="CY322" s="15"/>
      <c r="CZ322" s="15"/>
      <c r="DA322" s="15"/>
      <c r="DB322" s="15"/>
      <c r="DC322" s="15"/>
      <c r="DD322" s="15"/>
      <c r="DE322" s="15"/>
      <c r="DF322" s="15"/>
      <c r="DG322" s="15"/>
      <c r="DH322" s="15"/>
      <c r="DI322" s="15"/>
      <c r="DJ322" s="15"/>
      <c r="DK322" s="15"/>
      <c r="DL322" s="15"/>
      <c r="DM322" s="15"/>
    </row>
    <row r="323" spans="1:117" s="13" customFormat="1" x14ac:dyDescent="0.35">
      <c r="A323" s="93"/>
      <c r="B323" s="14" t="s">
        <v>215</v>
      </c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  <c r="AZ323" s="15"/>
      <c r="BA323" s="15"/>
      <c r="BB323" s="15"/>
      <c r="BC323" s="15"/>
      <c r="BD323" s="15"/>
      <c r="BE323" s="15"/>
      <c r="BF323" s="15"/>
      <c r="BG323" s="15"/>
      <c r="BH323" s="15"/>
      <c r="BI323" s="15"/>
      <c r="BJ323" s="15"/>
      <c r="BK323" s="15"/>
      <c r="BL323" s="15"/>
      <c r="BN323" s="132" t="str">
        <f>IF(BN322&lt;0.000001,"PROCHE DE 0","PAS PROCHE DE 0")</f>
        <v>PROCHE DE 0</v>
      </c>
      <c r="BO323" s="132"/>
      <c r="BP323" s="132" t="str">
        <f>IF(BP322&lt;0.000001,"PROCHE DE 0","PAS PROCHE DE 0")</f>
        <v>PROCHE DE 0</v>
      </c>
      <c r="BQ323" s="132"/>
      <c r="BR323" s="132" t="str">
        <f>IF(BR322&lt;0.000001,"PROCHE DE 0","PAS PROCHE DE 0")</f>
        <v>PROCHE DE 0</v>
      </c>
      <c r="BS323" s="132"/>
      <c r="BT323" s="132" t="str">
        <f>IF(BT322&lt;0.000001,"PROCHE DE 0","PAS PROCHE DE 0")</f>
        <v>PROCHE DE 0</v>
      </c>
      <c r="BU323" s="132"/>
      <c r="BV323" s="132" t="str">
        <f>IF(BV322&lt;0.000001,"PROCHE DE 0","PAS PROCHE DE 0")</f>
        <v>PROCHE DE 0</v>
      </c>
      <c r="BW323" s="132"/>
      <c r="BX323" s="132" t="str">
        <f>IF(BX322&lt;0.000001,"PROCHE DE 0","PAS PROCHE DE 0")</f>
        <v>PROCHE DE 0</v>
      </c>
      <c r="BY323" s="132"/>
      <c r="BZ323" s="132" t="str">
        <f>IF(BZ322&lt;0.000001,"PROCHE DE 0","PAS PROCHE DE 0")</f>
        <v>PAS PROCHE DE 0</v>
      </c>
      <c r="CA323" s="132"/>
      <c r="CB323" s="132" t="str">
        <f>IF(CB322&lt;0.000001,"PROCHE DE 0","PAS PROCHE DE 0")</f>
        <v>PROCHE DE 0</v>
      </c>
      <c r="CC323" s="132"/>
      <c r="CD323" s="132" t="str">
        <f>IF(CD322&lt;0.000001,"PROCHE DE 0","PAS PROCHE DE 0")</f>
        <v>PAS PROCHE DE 0</v>
      </c>
      <c r="CE323" s="132"/>
      <c r="CF323" s="132" t="str">
        <f>IF(CF322&lt;0.000001,"PROCHE DE 0","PAS PROCHE DE 0")</f>
        <v>PROCHE DE 0</v>
      </c>
      <c r="CG323" s="132"/>
      <c r="CH323" s="132" t="str">
        <f>IF(CH322&lt;0.000001,"PROCHE DE 0","PAS PROCHE DE 0")</f>
        <v>PAS PROCHE DE 0</v>
      </c>
      <c r="CI323" s="132"/>
      <c r="CJ323" s="132" t="str">
        <f>IF(CJ322&lt;0.000001,"PROCHE DE 0","PAS PROCHE DE 0")</f>
        <v>PROCHE DE 0</v>
      </c>
      <c r="CK323" s="132"/>
      <c r="CL323" s="15"/>
      <c r="CM323" s="47"/>
      <c r="CN323" s="47"/>
      <c r="CO323" s="47"/>
      <c r="CP323" s="15"/>
      <c r="CQ323" s="15"/>
      <c r="CR323" s="15"/>
      <c r="CS323" s="15"/>
      <c r="CT323" s="15"/>
      <c r="CU323" s="15"/>
      <c r="CV323" s="15"/>
      <c r="CW323" s="15"/>
      <c r="CX323" s="15"/>
      <c r="CY323" s="15"/>
      <c r="CZ323" s="15"/>
      <c r="DA323" s="15"/>
      <c r="DB323" s="15"/>
      <c r="DC323" s="15"/>
      <c r="DD323" s="15"/>
      <c r="DE323" s="15"/>
      <c r="DF323" s="15"/>
      <c r="DG323" s="15"/>
      <c r="DH323" s="15"/>
      <c r="DI323" s="15"/>
      <c r="DJ323" s="15"/>
      <c r="DK323" s="15"/>
      <c r="DL323" s="15"/>
      <c r="DM323" s="15"/>
    </row>
    <row r="324" spans="1:117" s="13" customFormat="1" ht="15" thickBot="1" x14ac:dyDescent="0.4">
      <c r="A324" s="93"/>
      <c r="B324" s="14" t="s">
        <v>214</v>
      </c>
      <c r="C324" s="120">
        <f>C322</f>
        <v>0.05</v>
      </c>
      <c r="D324" s="120"/>
      <c r="E324" s="120">
        <f>E322</f>
        <v>0.1</v>
      </c>
      <c r="F324" s="120"/>
      <c r="G324" s="121">
        <f>G322</f>
        <v>0.15533346957610963</v>
      </c>
      <c r="H324" s="121"/>
      <c r="I324" s="121">
        <f>I322</f>
        <v>0.20392787326432657</v>
      </c>
      <c r="J324" s="121"/>
      <c r="K324" s="121">
        <f>K322</f>
        <v>0.26066693915221917</v>
      </c>
      <c r="L324" s="121"/>
      <c r="M324" s="121">
        <f>M322</f>
        <v>0.30785574652865311</v>
      </c>
      <c r="N324" s="121"/>
      <c r="O324" s="121">
        <f>O322</f>
        <v>0.45666939152219294</v>
      </c>
      <c r="P324" s="121"/>
      <c r="Q324" s="122">
        <f>C324*G324+E324*K324+O324</f>
        <v>0.4905027589162203</v>
      </c>
      <c r="R324" s="122"/>
      <c r="S324" s="122">
        <f t="shared" ref="S324:S325" si="2875">1/(1+EXP(-Q324))</f>
        <v>0.6202248623418618</v>
      </c>
      <c r="T324" s="122"/>
      <c r="U324" s="122">
        <f t="shared" ref="U324:U325" si="2876">S324</f>
        <v>0.6202248623418618</v>
      </c>
      <c r="V324" s="122"/>
      <c r="W324" s="121">
        <f>W322</f>
        <v>0.42855746528653016</v>
      </c>
      <c r="X324" s="121"/>
      <c r="Y324" s="122">
        <f t="shared" ref="Y324:Y325" si="2877">C324*I324+E324*M324+W324</f>
        <v>0.4695394336026118</v>
      </c>
      <c r="Z324" s="122"/>
      <c r="AA324" s="122">
        <f t="shared" ref="AA324:AA325" si="2878">1/(1+EXP(-Y324))</f>
        <v>0.61527474071031507</v>
      </c>
      <c r="AB324" s="122"/>
      <c r="AC324" s="122">
        <f t="shared" ref="AC324:AC325" si="2879">AA324</f>
        <v>0.61527474071031507</v>
      </c>
      <c r="AD324" s="122"/>
      <c r="AE324" s="121">
        <f>AE322</f>
        <v>-0.60509799793558483</v>
      </c>
      <c r="AF324" s="121"/>
      <c r="AG324" s="121">
        <f>AG322</f>
        <v>0.75466082039980376</v>
      </c>
      <c r="AH324" s="121"/>
      <c r="AI324" s="121">
        <f>AI322</f>
        <v>-0.50217308225762891</v>
      </c>
      <c r="AJ324" s="121"/>
      <c r="AK324" s="121">
        <f>AK322</f>
        <v>0.8535197606922158</v>
      </c>
      <c r="AL324" s="121"/>
      <c r="AM324" s="121">
        <f>AM322</f>
        <v>-1.0838617548640286</v>
      </c>
      <c r="AN324" s="121"/>
      <c r="AO324" s="122">
        <f t="shared" ref="AO324:AO325" si="2880">U324*AE324+AC324*AI324+AM324</f>
        <v>-1.7681329903147252</v>
      </c>
      <c r="AP324" s="122"/>
      <c r="AQ324" s="122">
        <f t="shared" ref="AQ324:AQ325" si="2881">1/(1+EXP(-AO324))</f>
        <v>0.14577466349819601</v>
      </c>
      <c r="AR324" s="122"/>
      <c r="AS324" s="121">
        <f>AS322</f>
        <v>1.1082003111400451</v>
      </c>
      <c r="AT324" s="121"/>
      <c r="AU324" s="122">
        <f>U324*AG324+AC324*AK324+AS324</f>
        <v>2.1014088640383433</v>
      </c>
      <c r="AV324" s="122"/>
      <c r="AW324" s="122">
        <f t="shared" ref="AW324:AW325" si="2882">1/(1+EXP(-AU324))</f>
        <v>0.89104003753393024</v>
      </c>
      <c r="AX324" s="122"/>
      <c r="AY324" s="122">
        <f t="shared" ref="AY324:AY325" si="2883">AQ324</f>
        <v>0.14577466349819601</v>
      </c>
      <c r="AZ324" s="122"/>
      <c r="BA324" s="122">
        <f>AW324</f>
        <v>0.89104003753393024</v>
      </c>
      <c r="BB324" s="122"/>
      <c r="BC324" s="120">
        <f>BC322</f>
        <v>0.01</v>
      </c>
      <c r="BD324" s="120"/>
      <c r="BE324" s="120">
        <f>BE322</f>
        <v>0.99</v>
      </c>
      <c r="BF324" s="120"/>
      <c r="BG324" s="122">
        <f>(1/2)*(AY324-BC324)^2</f>
        <v>9.2173796240241791E-3</v>
      </c>
      <c r="BH324" s="122"/>
      <c r="BI324" s="122">
        <f t="shared" ref="BI324:BI325" si="2884">(1/2)*(BA324-BE324)^2</f>
        <v>4.896537085642967E-3</v>
      </c>
      <c r="BJ324" s="122"/>
      <c r="BK324" s="122">
        <f t="shared" ref="BK324:BK325" si="2885">BG324+BI324</f>
        <v>1.4113916709667145E-2</v>
      </c>
      <c r="BL324" s="122"/>
      <c r="BN324" s="142">
        <f t="shared" ref="BN324" si="2886" xml:space="preserve"> ( ((AY324 - BC324)*(AY324)*(1-AY324)*AE324) + ((BA324 - BE324)*(BA324)*(1-BA324)*AG324) ) * ( ((U324)*(1-U324)) ) * ( C324 )</f>
        <v>-2.0588102613701222E-4</v>
      </c>
      <c r="BO324" s="142"/>
      <c r="BP324" s="142">
        <f t="shared" ref="BP324" si="2887" xml:space="preserve"> ( ((AY324 - BC324)*(AY324)*(1-AY324)*AI324) + ((BA324 - BE324)*(BA324)*(1-BA324)*AK324) ) * ( ((AC324)*(1-AC324)) ) * ( C324 )</f>
        <v>-1.9754556396244023E-4</v>
      </c>
      <c r="BQ324" s="142"/>
      <c r="BR324" s="142">
        <f t="shared" ref="BR324" si="2888" xml:space="preserve"> ( ((AY324 - BC324)*(AY324)*(1-AY324)*AE324) + ((BA324 - BE324)*(BA324)*(1-BA324)*AG324) ) * ( ((U324)*(1-U324)) ) * ( E324 )</f>
        <v>-4.1176205227402444E-4</v>
      </c>
      <c r="BS324" s="142"/>
      <c r="BT324" s="142">
        <f t="shared" ref="BT324" si="2889" xml:space="preserve"> ( ((AY324 - BC324)*(AY324)*(1-AY324)*AI324) + ((BA324 - BE324)*(BA324)*(1-BA324)*AK324) ) * ( ((AC324)*(1-AC324)) ) * ( E324 )</f>
        <v>-3.9509112792488046E-4</v>
      </c>
      <c r="BU324" s="142"/>
      <c r="BV324" s="142">
        <f t="shared" ref="BV324" si="2890" xml:space="preserve"> ( ((AY324 - BC324)*(AY324)*(1-AY324)*AE324) + ((BA324 - BE324)*(BA324)*(1-BA324)*AG324) ) * ( ((S324)*(1-S324)) )</f>
        <v>-4.1176205227402441E-3</v>
      </c>
      <c r="BW324" s="142"/>
      <c r="BX324" s="142">
        <f t="shared" ref="BX324" si="2891" xml:space="preserve"> ( ((AY324 - BC324)*(AY324)*(1-AY324)*AI324) + ((BA324 - BE324)*(BA324)*(1-BA324)*AK324) ) * ( ((AC324)*(1-AC324)) )</f>
        <v>-3.9509112792488043E-3</v>
      </c>
      <c r="BY324" s="142"/>
      <c r="BZ324" s="142">
        <f xml:space="preserve"> (AY324 - BC324) * (AY324 * (1 - AY324)) * U324</f>
        <v>1.0486303004927864E-2</v>
      </c>
      <c r="CA324" s="142"/>
      <c r="CB324" s="142">
        <f t="shared" ref="CB324" si="2892" xml:space="preserve"> (BA324 - BE324) * (BA324 * (1 - BA324)) * U324</f>
        <v>-5.9589927506643004E-3</v>
      </c>
      <c r="CC324" s="142"/>
      <c r="CD324" s="142">
        <f t="shared" ref="CD324" si="2893" xml:space="preserve"> (AY324 - BC324) * (AY324 * (1 - AY324)) * AC324</f>
        <v>1.0402610011480859E-2</v>
      </c>
      <c r="CE324" s="142"/>
      <c r="CF324" s="142">
        <f t="shared" ref="CF324" si="2894" xml:space="preserve"> (BA324 - BE324) * (BA324 * (1 - BA324)) * AC324</f>
        <v>-5.9114330014373587E-3</v>
      </c>
      <c r="CG324" s="142"/>
      <c r="CH324" s="142">
        <f xml:space="preserve"> (AY324 - BC324) * (AY324 * (1 - AY324))</f>
        <v>1.6907259998145508E-2</v>
      </c>
      <c r="CI324" s="142"/>
      <c r="CJ324" s="142">
        <f xml:space="preserve"> (BA324 - BE324) * (BA324 * (1 - BA324))</f>
        <v>-9.6077940638564126E-3</v>
      </c>
      <c r="CK324" s="142"/>
      <c r="CL324" s="15"/>
      <c r="CM324" s="104">
        <f>CM318</f>
        <v>0.5</v>
      </c>
      <c r="CN324" s="104"/>
      <c r="CO324" s="47"/>
      <c r="CP324" s="131">
        <f t="shared" ref="CP324" si="2895">G324-CM324*BN324</f>
        <v>0.15543641008917813</v>
      </c>
      <c r="CQ324" s="131"/>
      <c r="CR324" s="131">
        <f t="shared" ref="CR324" si="2896">I324-CM324*BP324</f>
        <v>0.2040266460463078</v>
      </c>
      <c r="CS324" s="131"/>
      <c r="CT324" s="131">
        <f t="shared" ref="CT324" si="2897">K324-CM324*BR324</f>
        <v>0.26087282017835617</v>
      </c>
      <c r="CU324" s="131"/>
      <c r="CV324" s="131">
        <f t="shared" ref="CV324" si="2898">M324-CM324*BT324</f>
        <v>0.30805329209261556</v>
      </c>
      <c r="CW324" s="131"/>
      <c r="CX324" s="131">
        <f t="shared" ref="CX324" si="2899">O324-CM324*BV324</f>
        <v>0.45872820178356305</v>
      </c>
      <c r="CY324" s="131"/>
      <c r="CZ324" s="131">
        <f t="shared" ref="CZ324" si="2900">W324-CM324*BX324</f>
        <v>0.43053292092615458</v>
      </c>
      <c r="DA324" s="131"/>
      <c r="DB324" s="131">
        <f t="shared" ref="DB324" si="2901">AE324-CM324*BZ324</f>
        <v>-0.61034114943804874</v>
      </c>
      <c r="DC324" s="131"/>
      <c r="DD324" s="131">
        <f t="shared" ref="DD324" si="2902">AG324-CM324*CB324</f>
        <v>0.75764031677513588</v>
      </c>
      <c r="DE324" s="131"/>
      <c r="DF324" s="131">
        <f t="shared" ref="DF324" si="2903">AI324-CM324*CD324</f>
        <v>-0.50737438726336936</v>
      </c>
      <c r="DG324" s="131"/>
      <c r="DH324" s="131">
        <f t="shared" ref="DH324" si="2904">AK324-CM324*CF324</f>
        <v>0.85647547719293449</v>
      </c>
      <c r="DI324" s="131"/>
      <c r="DJ324" s="131">
        <f t="shared" ref="DJ324" si="2905">AM324-CM324*CH324</f>
        <v>-1.0923153848631013</v>
      </c>
      <c r="DK324" s="131"/>
      <c r="DL324" s="131">
        <f t="shared" ref="DL324" si="2906">AS324-CM324*CJ324</f>
        <v>1.1130042081719733</v>
      </c>
      <c r="DM324" s="131"/>
    </row>
    <row r="325" spans="1:117" s="13" customFormat="1" ht="15" thickBot="1" x14ac:dyDescent="0.4">
      <c r="A325" s="93"/>
      <c r="B325" s="14" t="s">
        <v>216</v>
      </c>
      <c r="C325" s="120">
        <f>C324</f>
        <v>0.05</v>
      </c>
      <c r="D325" s="120"/>
      <c r="E325" s="120">
        <f>E324</f>
        <v>0.1</v>
      </c>
      <c r="F325" s="120"/>
      <c r="G325" s="131">
        <f>CP324</f>
        <v>0.15543641008917813</v>
      </c>
      <c r="H325" s="131"/>
      <c r="I325" s="131">
        <f>CR324</f>
        <v>0.2040266460463078</v>
      </c>
      <c r="J325" s="131"/>
      <c r="K325" s="131">
        <f>CT324</f>
        <v>0.26087282017835617</v>
      </c>
      <c r="L325" s="131"/>
      <c r="M325" s="131">
        <f>CV324</f>
        <v>0.30805329209261556</v>
      </c>
      <c r="N325" s="131"/>
      <c r="O325" s="131">
        <f>CX324</f>
        <v>0.45872820178356305</v>
      </c>
      <c r="P325" s="131"/>
      <c r="Q325" s="122">
        <f>C325*G325+E325*K325+O325</f>
        <v>0.49258730430585757</v>
      </c>
      <c r="R325" s="122"/>
      <c r="S325" s="122">
        <f t="shared" si="2875"/>
        <v>0.62071574543365859</v>
      </c>
      <c r="T325" s="122"/>
      <c r="U325" s="122">
        <f t="shared" si="2876"/>
        <v>0.62071574543365859</v>
      </c>
      <c r="V325" s="122"/>
      <c r="W325" s="131">
        <f>CZ324</f>
        <v>0.43053292092615458</v>
      </c>
      <c r="X325" s="131"/>
      <c r="Y325" s="122">
        <f t="shared" si="2877"/>
        <v>0.47153958243773153</v>
      </c>
      <c r="Z325" s="122"/>
      <c r="AA325" s="122">
        <f t="shared" si="2878"/>
        <v>0.61574809011325549</v>
      </c>
      <c r="AB325" s="122"/>
      <c r="AC325" s="122">
        <f t="shared" si="2879"/>
        <v>0.61574809011325549</v>
      </c>
      <c r="AD325" s="122"/>
      <c r="AE325" s="131">
        <f>DB324</f>
        <v>-0.61034114943804874</v>
      </c>
      <c r="AF325" s="131"/>
      <c r="AG325" s="131">
        <f>DD324</f>
        <v>0.75764031677513588</v>
      </c>
      <c r="AH325" s="131"/>
      <c r="AI325" s="131">
        <f>DF324</f>
        <v>-0.50737438726336936</v>
      </c>
      <c r="AJ325" s="131"/>
      <c r="AK325" s="131">
        <f>DH324</f>
        <v>0.85647547719293449</v>
      </c>
      <c r="AL325" s="131"/>
      <c r="AM325" s="131">
        <f>DJ324</f>
        <v>-1.0923153848631013</v>
      </c>
      <c r="AN325" s="131"/>
      <c r="AO325" s="122">
        <f t="shared" si="2880"/>
        <v>-1.7835785563351787</v>
      </c>
      <c r="AP325" s="122"/>
      <c r="AQ325" s="122">
        <f t="shared" si="2881"/>
        <v>0.14386181710126283</v>
      </c>
      <c r="AR325" s="122"/>
      <c r="AS325" s="131">
        <f>DL324</f>
        <v>1.1130042081719733</v>
      </c>
      <c r="AT325" s="131"/>
      <c r="AU325" s="122">
        <f>U325*AG325+AC325*AK325+AS325</f>
        <v>2.1106566214800333</v>
      </c>
      <c r="AV325" s="122"/>
      <c r="AW325" s="122">
        <f t="shared" si="2882"/>
        <v>0.89193463945887841</v>
      </c>
      <c r="AX325" s="122"/>
      <c r="AY325" s="122">
        <f t="shared" si="2883"/>
        <v>0.14386181710126283</v>
      </c>
      <c r="AZ325" s="122"/>
      <c r="BA325" s="122">
        <f>AW325</f>
        <v>0.89193463945887841</v>
      </c>
      <c r="BB325" s="122"/>
      <c r="BC325" s="120">
        <f>BC324</f>
        <v>0.01</v>
      </c>
      <c r="BD325" s="120"/>
      <c r="BE325" s="120">
        <f>BE324</f>
        <v>0.99</v>
      </c>
      <c r="BF325" s="120"/>
      <c r="BG325" s="136">
        <f>(1/2)*(AY325-BC325)^2</f>
        <v>8.9594930388259709E-3</v>
      </c>
      <c r="BH325" s="137"/>
      <c r="BI325" s="136">
        <f t="shared" si="2884"/>
        <v>4.8084074690300828E-3</v>
      </c>
      <c r="BJ325" s="137"/>
      <c r="BK325" s="136">
        <f t="shared" si="2885"/>
        <v>1.3767900507856054E-2</v>
      </c>
      <c r="BL325" s="137"/>
      <c r="BN325" s="15"/>
      <c r="BO325" s="15"/>
      <c r="BP325" s="15"/>
      <c r="BQ325" s="15"/>
      <c r="BR325" s="15"/>
      <c r="BS325" s="15"/>
      <c r="BT325" s="15"/>
      <c r="BU325" s="15"/>
      <c r="BV325" s="15"/>
      <c r="BW325" s="15"/>
      <c r="BX325" s="15"/>
      <c r="BY325" s="15"/>
      <c r="BZ325" s="15"/>
      <c r="CA325" s="15"/>
      <c r="CB325" s="15"/>
      <c r="CC325" s="15"/>
      <c r="CD325" s="15"/>
      <c r="CE325" s="15"/>
      <c r="CF325" s="15"/>
      <c r="CG325" s="15"/>
      <c r="CH325" s="15"/>
      <c r="CI325" s="15"/>
      <c r="CJ325" s="15"/>
      <c r="CK325" s="15"/>
      <c r="CL325" s="15"/>
      <c r="CM325" s="47"/>
      <c r="CN325" s="47"/>
      <c r="CO325" s="47"/>
      <c r="CP325" s="15"/>
      <c r="CQ325" s="15"/>
      <c r="CR325" s="15"/>
      <c r="CS325" s="15"/>
      <c r="CT325" s="15"/>
      <c r="CU325" s="15"/>
      <c r="CV325" s="15"/>
      <c r="CW325" s="15"/>
      <c r="CX325" s="15"/>
      <c r="CY325" s="15"/>
      <c r="CZ325" s="15"/>
      <c r="DA325" s="15"/>
      <c r="DB325" s="15"/>
      <c r="DC325" s="15"/>
      <c r="DD325" s="15"/>
      <c r="DE325" s="15"/>
      <c r="DF325" s="15"/>
      <c r="DG325" s="15"/>
      <c r="DH325" s="15"/>
      <c r="DI325" s="15"/>
      <c r="DJ325" s="15"/>
      <c r="DK325" s="15"/>
      <c r="DL325" s="15"/>
      <c r="DM325" s="15"/>
    </row>
    <row r="326" spans="1:117" s="13" customFormat="1" x14ac:dyDescent="0.35">
      <c r="A326" s="93"/>
      <c r="B326" s="14" t="s">
        <v>217</v>
      </c>
      <c r="BG326" s="143" t="str">
        <f>IF(BG325&lt;BG322,"OUI, ça a baissé","NON, ça n'a pas baissé")</f>
        <v>OUI, ça a baissé</v>
      </c>
      <c r="BH326" s="143"/>
      <c r="BI326" s="143" t="str">
        <f>IF(BI325&lt;BI322,"OUI, ça a baissé","NON, ça n'a pas baissé")</f>
        <v>OUI, ça a baissé</v>
      </c>
      <c r="BJ326" s="143"/>
      <c r="BK326" s="143" t="str">
        <f>IF(BK325&lt;BK322,"OUI, ça a baissé","NON, ça n'a pas baissé")</f>
        <v>OUI, ça a baissé</v>
      </c>
      <c r="BL326" s="143"/>
      <c r="BN326" s="15"/>
      <c r="BO326" s="15"/>
      <c r="BP326" s="15"/>
      <c r="BQ326" s="15"/>
      <c r="BR326" s="15"/>
      <c r="BS326" s="15"/>
      <c r="BT326" s="15"/>
      <c r="BU326" s="15"/>
      <c r="BV326" s="15"/>
      <c r="BW326" s="15"/>
      <c r="BX326" s="15"/>
      <c r="BY326" s="15"/>
      <c r="BZ326" s="15"/>
      <c r="CA326" s="15"/>
      <c r="CB326" s="15"/>
      <c r="CC326" s="15"/>
      <c r="CD326" s="15"/>
      <c r="CE326" s="15"/>
      <c r="CF326" s="15"/>
      <c r="CG326" s="15"/>
      <c r="CH326" s="15"/>
      <c r="CI326" s="15"/>
      <c r="CJ326" s="15"/>
      <c r="CK326" s="15"/>
      <c r="CL326" s="15"/>
      <c r="CM326" s="47"/>
      <c r="CN326" s="47"/>
      <c r="CO326" s="47"/>
      <c r="CP326" s="15"/>
      <c r="CQ326" s="15"/>
      <c r="CR326" s="15"/>
      <c r="CS326" s="15"/>
      <c r="CT326" s="15"/>
      <c r="CU326" s="15"/>
      <c r="CV326" s="15"/>
      <c r="CW326" s="15"/>
      <c r="CX326" s="15"/>
      <c r="CY326" s="15"/>
      <c r="CZ326" s="15"/>
      <c r="DA326" s="15"/>
      <c r="DB326" s="15"/>
      <c r="DC326" s="15"/>
      <c r="DD326" s="15"/>
      <c r="DE326" s="15"/>
      <c r="DF326" s="15"/>
      <c r="DG326" s="15"/>
      <c r="DH326" s="15"/>
      <c r="DI326" s="15"/>
      <c r="DJ326" s="15"/>
      <c r="DK326" s="15"/>
      <c r="DL326" s="15"/>
      <c r="DM326" s="15"/>
    </row>
    <row r="327" spans="1:117" s="13" customFormat="1" ht="15" thickBot="1" x14ac:dyDescent="0.4"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5"/>
      <c r="BC327" s="15"/>
      <c r="BD327" s="15"/>
      <c r="BE327" s="15"/>
      <c r="BF327" s="15"/>
      <c r="BG327" s="15"/>
      <c r="BH327" s="15"/>
      <c r="BI327" s="15"/>
      <c r="BJ327" s="15"/>
      <c r="BK327" s="15"/>
      <c r="BL327" s="15"/>
      <c r="BN327" s="15"/>
      <c r="BO327" s="15"/>
      <c r="BP327" s="15"/>
      <c r="BQ327" s="15"/>
      <c r="BR327" s="15"/>
      <c r="BS327" s="15"/>
      <c r="BT327" s="15"/>
      <c r="BU327" s="15"/>
      <c r="BV327" s="15"/>
      <c r="BW327" s="15"/>
      <c r="BX327" s="15"/>
      <c r="BY327" s="15"/>
      <c r="BZ327" s="15"/>
      <c r="CA327" s="15"/>
      <c r="CB327" s="15"/>
      <c r="CC327" s="15"/>
      <c r="CD327" s="15"/>
      <c r="CE327" s="15"/>
      <c r="CF327" s="15"/>
      <c r="CG327" s="15"/>
      <c r="CH327" s="15"/>
      <c r="CI327" s="15"/>
      <c r="CJ327" s="15"/>
      <c r="CK327" s="15"/>
      <c r="CL327" s="15"/>
      <c r="CM327" s="47"/>
      <c r="CN327" s="47"/>
      <c r="CO327" s="47"/>
      <c r="CP327" s="15"/>
      <c r="CQ327" s="15"/>
      <c r="CR327" s="15"/>
      <c r="CS327" s="15"/>
      <c r="CT327" s="15"/>
      <c r="CU327" s="15"/>
      <c r="CV327" s="15"/>
      <c r="CW327" s="15"/>
      <c r="CX327" s="15"/>
      <c r="CY327" s="15"/>
      <c r="CZ327" s="15"/>
      <c r="DA327" s="15"/>
      <c r="DB327" s="15"/>
      <c r="DC327" s="15"/>
      <c r="DD327" s="15"/>
      <c r="DE327" s="15"/>
      <c r="DF327" s="15"/>
      <c r="DG327" s="15"/>
      <c r="DH327" s="15"/>
      <c r="DI327" s="15"/>
      <c r="DJ327" s="15"/>
      <c r="DK327" s="15"/>
      <c r="DL327" s="15"/>
      <c r="DM327" s="15"/>
    </row>
    <row r="328" spans="1:117" s="13" customFormat="1" ht="15" thickBot="1" x14ac:dyDescent="0.4">
      <c r="A328" s="93" t="s">
        <v>132</v>
      </c>
      <c r="B328" s="14" t="s">
        <v>213</v>
      </c>
      <c r="C328" s="120">
        <f>C325</f>
        <v>0.05</v>
      </c>
      <c r="D328" s="120"/>
      <c r="E328" s="120">
        <f>E325</f>
        <v>0.1</v>
      </c>
      <c r="F328" s="120"/>
      <c r="G328" s="121">
        <f>G325</f>
        <v>0.15543641008917813</v>
      </c>
      <c r="H328" s="121"/>
      <c r="I328" s="121">
        <f>I325</f>
        <v>0.2040266460463078</v>
      </c>
      <c r="J328" s="121"/>
      <c r="K328" s="121">
        <f>K325</f>
        <v>0.26087282017835617</v>
      </c>
      <c r="L328" s="121"/>
      <c r="M328" s="121">
        <f>M325</f>
        <v>0.30805329209261556</v>
      </c>
      <c r="N328" s="121"/>
      <c r="O328" s="121">
        <f>O325</f>
        <v>0.45872820178356305</v>
      </c>
      <c r="P328" s="121"/>
      <c r="Q328" s="122">
        <f>C328*G328+E328*K328+O328</f>
        <v>0.49258730430585757</v>
      </c>
      <c r="R328" s="122"/>
      <c r="S328" s="122">
        <f t="shared" ref="S328" si="2907">1/(1+EXP(-Q328))</f>
        <v>0.62071574543365859</v>
      </c>
      <c r="T328" s="122"/>
      <c r="U328" s="122">
        <f t="shared" ref="U328" si="2908">S328</f>
        <v>0.62071574543365859</v>
      </c>
      <c r="V328" s="122"/>
      <c r="W328" s="121">
        <f>W325</f>
        <v>0.43053292092615458</v>
      </c>
      <c r="X328" s="121"/>
      <c r="Y328" s="122">
        <f t="shared" ref="Y328" si="2909">C328*I328+E328*M328+W328</f>
        <v>0.47153958243773153</v>
      </c>
      <c r="Z328" s="122"/>
      <c r="AA328" s="122">
        <f t="shared" ref="AA328" si="2910">1/(1+EXP(-Y328))</f>
        <v>0.61574809011325549</v>
      </c>
      <c r="AB328" s="122"/>
      <c r="AC328" s="122">
        <f t="shared" ref="AC328" si="2911">AA328</f>
        <v>0.61574809011325549</v>
      </c>
      <c r="AD328" s="122"/>
      <c r="AE328" s="121">
        <f>AE325</f>
        <v>-0.61034114943804874</v>
      </c>
      <c r="AF328" s="121"/>
      <c r="AG328" s="121">
        <f>AG325</f>
        <v>0.75764031677513588</v>
      </c>
      <c r="AH328" s="121"/>
      <c r="AI328" s="121">
        <f>AI325</f>
        <v>-0.50737438726336936</v>
      </c>
      <c r="AJ328" s="121"/>
      <c r="AK328" s="121">
        <f>AK325</f>
        <v>0.85647547719293449</v>
      </c>
      <c r="AL328" s="121"/>
      <c r="AM328" s="121">
        <f>AM325</f>
        <v>-1.0923153848631013</v>
      </c>
      <c r="AN328" s="121"/>
      <c r="AO328" s="122">
        <f t="shared" ref="AO328" si="2912">U328*AE328+AC328*AI328+AM328</f>
        <v>-1.7835785563351787</v>
      </c>
      <c r="AP328" s="122"/>
      <c r="AQ328" s="122">
        <f t="shared" ref="AQ328" si="2913">1/(1+EXP(-AO328))</f>
        <v>0.14386181710126283</v>
      </c>
      <c r="AR328" s="122"/>
      <c r="AS328" s="121">
        <f>AS325</f>
        <v>1.1130042081719733</v>
      </c>
      <c r="AT328" s="121"/>
      <c r="AU328" s="122">
        <f>U328*AG328+AC328*AK328+AS328</f>
        <v>2.1106566214800333</v>
      </c>
      <c r="AV328" s="122"/>
      <c r="AW328" s="122">
        <f t="shared" ref="AW328" si="2914">1/(1+EXP(-AU328))</f>
        <v>0.89193463945887841</v>
      </c>
      <c r="AX328" s="122"/>
      <c r="AY328" s="122">
        <f t="shared" ref="AY328" si="2915">AQ328</f>
        <v>0.14386181710126283</v>
      </c>
      <c r="AZ328" s="122"/>
      <c r="BA328" s="122">
        <f t="shared" ref="BA328" si="2916">AW328</f>
        <v>0.89193463945887841</v>
      </c>
      <c r="BB328" s="122"/>
      <c r="BC328" s="120">
        <f>BC325</f>
        <v>0.01</v>
      </c>
      <c r="BD328" s="120"/>
      <c r="BE328" s="120">
        <f>BE325</f>
        <v>0.99</v>
      </c>
      <c r="BF328" s="120"/>
      <c r="BG328" s="136">
        <f>(1/2)*(AY328-BC328)^2</f>
        <v>8.9594930388259709E-3</v>
      </c>
      <c r="BH328" s="137"/>
      <c r="BI328" s="136">
        <f t="shared" ref="BI328" si="2917">(1/2)*(BA328-BE328)^2</f>
        <v>4.8084074690300828E-3</v>
      </c>
      <c r="BJ328" s="137"/>
      <c r="BK328" s="136">
        <f t="shared" ref="BK328" si="2918">BG328+BI328</f>
        <v>1.3767900507856054E-2</v>
      </c>
      <c r="BL328" s="137"/>
      <c r="BN328" s="131">
        <f t="shared" ref="BN328" si="2919" xml:space="preserve"> ( ((AY328 - BC328)*(AY328)*(1-AY328)*AE328) + ((BA328 - BE328)*(BA328)*(1-BA328)*AG328) ) * ( ((U328)*(1-U328)) ) * ( C328 )</f>
        <v>-2.0275273970214353E-4</v>
      </c>
      <c r="BO328" s="131"/>
      <c r="BP328" s="131">
        <f t="shared" ref="BP328" si="2920" xml:space="preserve"> ( ((AY328 - BC328)*(AY328)*(1-AY328)*AI328) + ((BA328 - BE328)*(BA328)*(1-BA328)*AK328) ) * ( ((AC328)*(1-AC328)) ) * ( C328 )</f>
        <v>-1.9473307642625673E-4</v>
      </c>
      <c r="BQ328" s="131"/>
      <c r="BR328" s="131">
        <f t="shared" ref="BR328" si="2921" xml:space="preserve"> ( ((AY328 - BC328)*(AY328)*(1-AY328)*AE328) + ((BA328 - BE328)*(BA328)*(1-BA328)*AG328) ) * ( ((U328)*(1-U328)) ) * ( E328 )</f>
        <v>-4.0550547940428706E-4</v>
      </c>
      <c r="BS328" s="131"/>
      <c r="BT328" s="131">
        <f t="shared" ref="BT328" si="2922" xml:space="preserve"> ( ((AY328 - BC328)*(AY328)*(1-AY328)*AI328) + ((BA328 - BE328)*(BA328)*(1-BA328)*AK328) ) * ( ((AC328)*(1-AC328)) ) * ( E328 )</f>
        <v>-3.8946615285251346E-4</v>
      </c>
      <c r="BU328" s="131"/>
      <c r="BV328" s="131">
        <f t="shared" ref="BV328" si="2923" xml:space="preserve"> ( ((AY328 - BC328)*(AY328)*(1-AY328)*AE328) + ((BA328 - BE328)*(BA328)*(1-BA328)*AG328) ) * ( ((S328)*(1-S328)) )</f>
        <v>-4.0550547940428703E-3</v>
      </c>
      <c r="BW328" s="131"/>
      <c r="BX328" s="131">
        <f t="shared" ref="BX328" si="2924" xml:space="preserve"> ( ((AY328 - BC328)*(AY328)*(1-AY328)*AI328) + ((BA328 - BE328)*(BA328)*(1-BA328)*AK328) ) * ( ((AC328)*(1-AC328)) )</f>
        <v>-3.8946615285251345E-3</v>
      </c>
      <c r="BY328" s="131"/>
      <c r="BZ328" s="131">
        <f xml:space="preserve"> (AY328 - BC328) * (AY328 * (1 - AY328)) * U328</f>
        <v>1.0233846208091717E-2</v>
      </c>
      <c r="CA328" s="131"/>
      <c r="CB328" s="131">
        <f t="shared" ref="CB328" si="2925" xml:space="preserve"> (BA328 - BE328) * (BA328 * (1 - BA328)) * U328</f>
        <v>-5.8671599606519124E-3</v>
      </c>
      <c r="CC328" s="131"/>
      <c r="CD328" s="131">
        <f t="shared" ref="CD328" si="2926" xml:space="preserve"> (AY328 - BC328) * (AY328 * (1 - AY328)) * AC328</f>
        <v>1.0151943628790629E-2</v>
      </c>
      <c r="CE328" s="131"/>
      <c r="CF328" s="131">
        <f t="shared" ref="CF328" si="2927" xml:space="preserve"> (BA328 - BE328) * (BA328 * (1 - BA328)) * AC328</f>
        <v>-5.8202044442039998E-3</v>
      </c>
      <c r="CG328" s="131"/>
      <c r="CH328" s="131">
        <f xml:space="preserve"> (AY328 - BC328) * (AY328 * (1 - AY328))</f>
        <v>1.6487170308434683E-2</v>
      </c>
      <c r="CI328" s="131"/>
      <c r="CJ328" s="131">
        <f xml:space="preserve"> (BA328 - BE328) * (BA328 * (1 - BA328))</f>
        <v>-9.4522492844979523E-3</v>
      </c>
      <c r="CK328" s="131"/>
      <c r="CL328" s="15"/>
      <c r="CM328" s="47"/>
      <c r="CN328" s="47"/>
      <c r="CO328" s="47"/>
      <c r="CP328" s="15"/>
      <c r="CQ328" s="15"/>
      <c r="CR328" s="15"/>
      <c r="CS328" s="15"/>
      <c r="CT328" s="15"/>
      <c r="CU328" s="15"/>
      <c r="CV328" s="15"/>
      <c r="CW328" s="15"/>
      <c r="CX328" s="15"/>
      <c r="CY328" s="15"/>
      <c r="CZ328" s="15"/>
      <c r="DA328" s="15"/>
      <c r="DB328" s="15"/>
      <c r="DC328" s="15"/>
      <c r="DD328" s="15"/>
      <c r="DE328" s="15"/>
      <c r="DF328" s="15"/>
      <c r="DG328" s="15"/>
      <c r="DH328" s="15"/>
      <c r="DI328" s="15"/>
      <c r="DJ328" s="15"/>
      <c r="DK328" s="15"/>
      <c r="DL328" s="15"/>
      <c r="DM328" s="15"/>
    </row>
    <row r="329" spans="1:117" s="13" customFormat="1" x14ac:dyDescent="0.35">
      <c r="A329" s="93"/>
      <c r="B329" s="14" t="s">
        <v>215</v>
      </c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  <c r="BA329" s="15"/>
      <c r="BB329" s="15"/>
      <c r="BC329" s="15"/>
      <c r="BD329" s="15"/>
      <c r="BE329" s="15"/>
      <c r="BF329" s="15"/>
      <c r="BG329" s="15"/>
      <c r="BH329" s="15"/>
      <c r="BI329" s="15"/>
      <c r="BJ329" s="15"/>
      <c r="BK329" s="15"/>
      <c r="BL329" s="15"/>
      <c r="BN329" s="132" t="str">
        <f>IF(BN328&lt;0.000001,"PROCHE DE 0","PAS PROCHE DE 0")</f>
        <v>PROCHE DE 0</v>
      </c>
      <c r="BO329" s="132"/>
      <c r="BP329" s="132" t="str">
        <f>IF(BP328&lt;0.000001,"PROCHE DE 0","PAS PROCHE DE 0")</f>
        <v>PROCHE DE 0</v>
      </c>
      <c r="BQ329" s="132"/>
      <c r="BR329" s="132" t="str">
        <f>IF(BR328&lt;0.000001,"PROCHE DE 0","PAS PROCHE DE 0")</f>
        <v>PROCHE DE 0</v>
      </c>
      <c r="BS329" s="132"/>
      <c r="BT329" s="132" t="str">
        <f>IF(BT328&lt;0.000001,"PROCHE DE 0","PAS PROCHE DE 0")</f>
        <v>PROCHE DE 0</v>
      </c>
      <c r="BU329" s="132"/>
      <c r="BV329" s="132" t="str">
        <f>IF(BV328&lt;0.000001,"PROCHE DE 0","PAS PROCHE DE 0")</f>
        <v>PROCHE DE 0</v>
      </c>
      <c r="BW329" s="132"/>
      <c r="BX329" s="132" t="str">
        <f>IF(BX328&lt;0.000001,"PROCHE DE 0","PAS PROCHE DE 0")</f>
        <v>PROCHE DE 0</v>
      </c>
      <c r="BY329" s="132"/>
      <c r="BZ329" s="132" t="str">
        <f>IF(BZ328&lt;0.000001,"PROCHE DE 0","PAS PROCHE DE 0")</f>
        <v>PAS PROCHE DE 0</v>
      </c>
      <c r="CA329" s="132"/>
      <c r="CB329" s="132" t="str">
        <f>IF(CB328&lt;0.000001,"PROCHE DE 0","PAS PROCHE DE 0")</f>
        <v>PROCHE DE 0</v>
      </c>
      <c r="CC329" s="132"/>
      <c r="CD329" s="132" t="str">
        <f>IF(CD328&lt;0.000001,"PROCHE DE 0","PAS PROCHE DE 0")</f>
        <v>PAS PROCHE DE 0</v>
      </c>
      <c r="CE329" s="132"/>
      <c r="CF329" s="132" t="str">
        <f>IF(CF328&lt;0.000001,"PROCHE DE 0","PAS PROCHE DE 0")</f>
        <v>PROCHE DE 0</v>
      </c>
      <c r="CG329" s="132"/>
      <c r="CH329" s="132" t="str">
        <f>IF(CH328&lt;0.000001,"PROCHE DE 0","PAS PROCHE DE 0")</f>
        <v>PAS PROCHE DE 0</v>
      </c>
      <c r="CI329" s="132"/>
      <c r="CJ329" s="132" t="str">
        <f>IF(CJ328&lt;0.000001,"PROCHE DE 0","PAS PROCHE DE 0")</f>
        <v>PROCHE DE 0</v>
      </c>
      <c r="CK329" s="132"/>
      <c r="CL329" s="15"/>
      <c r="CM329" s="47"/>
      <c r="CN329" s="47"/>
      <c r="CO329" s="47"/>
      <c r="CP329" s="15"/>
      <c r="CQ329" s="15"/>
      <c r="CR329" s="15"/>
      <c r="CS329" s="15"/>
      <c r="CT329" s="15"/>
      <c r="CU329" s="15"/>
      <c r="CV329" s="15"/>
      <c r="CW329" s="15"/>
      <c r="CX329" s="15"/>
      <c r="CY329" s="15"/>
      <c r="CZ329" s="15"/>
      <c r="DA329" s="15"/>
      <c r="DB329" s="15"/>
      <c r="DC329" s="15"/>
      <c r="DD329" s="15"/>
      <c r="DE329" s="15"/>
      <c r="DF329" s="15"/>
      <c r="DG329" s="15"/>
      <c r="DH329" s="15"/>
      <c r="DI329" s="15"/>
      <c r="DJ329" s="15"/>
      <c r="DK329" s="15"/>
      <c r="DL329" s="15"/>
      <c r="DM329" s="15"/>
    </row>
    <row r="330" spans="1:117" s="13" customFormat="1" ht="15" thickBot="1" x14ac:dyDescent="0.4">
      <c r="A330" s="93"/>
      <c r="B330" s="14" t="s">
        <v>214</v>
      </c>
      <c r="C330" s="120">
        <f>C328</f>
        <v>0.05</v>
      </c>
      <c r="D330" s="120"/>
      <c r="E330" s="120">
        <f>E328</f>
        <v>0.1</v>
      </c>
      <c r="F330" s="120"/>
      <c r="G330" s="121">
        <f>G328</f>
        <v>0.15543641008917813</v>
      </c>
      <c r="H330" s="121"/>
      <c r="I330" s="121">
        <f>I328</f>
        <v>0.2040266460463078</v>
      </c>
      <c r="J330" s="121"/>
      <c r="K330" s="121">
        <f>K328</f>
        <v>0.26087282017835617</v>
      </c>
      <c r="L330" s="121"/>
      <c r="M330" s="121">
        <f>M328</f>
        <v>0.30805329209261556</v>
      </c>
      <c r="N330" s="121"/>
      <c r="O330" s="121">
        <f>O328</f>
        <v>0.45872820178356305</v>
      </c>
      <c r="P330" s="121"/>
      <c r="Q330" s="122">
        <f>C330*G330+E330*K330+O330</f>
        <v>0.49258730430585757</v>
      </c>
      <c r="R330" s="122"/>
      <c r="S330" s="122">
        <f t="shared" ref="S330:S331" si="2928">1/(1+EXP(-Q330))</f>
        <v>0.62071574543365859</v>
      </c>
      <c r="T330" s="122"/>
      <c r="U330" s="122">
        <f t="shared" ref="U330:U331" si="2929">S330</f>
        <v>0.62071574543365859</v>
      </c>
      <c r="V330" s="122"/>
      <c r="W330" s="121">
        <f>W328</f>
        <v>0.43053292092615458</v>
      </c>
      <c r="X330" s="121"/>
      <c r="Y330" s="122">
        <f t="shared" ref="Y330:Y331" si="2930">C330*I330+E330*M330+W330</f>
        <v>0.47153958243773153</v>
      </c>
      <c r="Z330" s="122"/>
      <c r="AA330" s="122">
        <f t="shared" ref="AA330:AA331" si="2931">1/(1+EXP(-Y330))</f>
        <v>0.61574809011325549</v>
      </c>
      <c r="AB330" s="122"/>
      <c r="AC330" s="122">
        <f t="shared" ref="AC330:AC331" si="2932">AA330</f>
        <v>0.61574809011325549</v>
      </c>
      <c r="AD330" s="122"/>
      <c r="AE330" s="121">
        <f>AE328</f>
        <v>-0.61034114943804874</v>
      </c>
      <c r="AF330" s="121"/>
      <c r="AG330" s="121">
        <f>AG328</f>
        <v>0.75764031677513588</v>
      </c>
      <c r="AH330" s="121"/>
      <c r="AI330" s="121">
        <f>AI328</f>
        <v>-0.50737438726336936</v>
      </c>
      <c r="AJ330" s="121"/>
      <c r="AK330" s="121">
        <f>AK328</f>
        <v>0.85647547719293449</v>
      </c>
      <c r="AL330" s="121"/>
      <c r="AM330" s="121">
        <f>AM328</f>
        <v>-1.0923153848631013</v>
      </c>
      <c r="AN330" s="121"/>
      <c r="AO330" s="122">
        <f t="shared" ref="AO330:AO331" si="2933">U330*AE330+AC330*AI330+AM330</f>
        <v>-1.7835785563351787</v>
      </c>
      <c r="AP330" s="122"/>
      <c r="AQ330" s="122">
        <f t="shared" ref="AQ330:AQ331" si="2934">1/(1+EXP(-AO330))</f>
        <v>0.14386181710126283</v>
      </c>
      <c r="AR330" s="122"/>
      <c r="AS330" s="121">
        <f>AS328</f>
        <v>1.1130042081719733</v>
      </c>
      <c r="AT330" s="121"/>
      <c r="AU330" s="122">
        <f>U330*AG330+AC330*AK330+AS330</f>
        <v>2.1106566214800333</v>
      </c>
      <c r="AV330" s="122"/>
      <c r="AW330" s="122">
        <f t="shared" ref="AW330:AW331" si="2935">1/(1+EXP(-AU330))</f>
        <v>0.89193463945887841</v>
      </c>
      <c r="AX330" s="122"/>
      <c r="AY330" s="122">
        <f t="shared" ref="AY330:AY331" si="2936">AQ330</f>
        <v>0.14386181710126283</v>
      </c>
      <c r="AZ330" s="122"/>
      <c r="BA330" s="122">
        <f>AW330</f>
        <v>0.89193463945887841</v>
      </c>
      <c r="BB330" s="122"/>
      <c r="BC330" s="120">
        <f>BC328</f>
        <v>0.01</v>
      </c>
      <c r="BD330" s="120"/>
      <c r="BE330" s="120">
        <f>BE328</f>
        <v>0.99</v>
      </c>
      <c r="BF330" s="120"/>
      <c r="BG330" s="122">
        <f>(1/2)*(AY330-BC330)^2</f>
        <v>8.9594930388259709E-3</v>
      </c>
      <c r="BH330" s="122"/>
      <c r="BI330" s="122">
        <f t="shared" ref="BI330:BI331" si="2937">(1/2)*(BA330-BE330)^2</f>
        <v>4.8084074690300828E-3</v>
      </c>
      <c r="BJ330" s="122"/>
      <c r="BK330" s="122">
        <f t="shared" ref="BK330:BK331" si="2938">BG330+BI330</f>
        <v>1.3767900507856054E-2</v>
      </c>
      <c r="BL330" s="122"/>
      <c r="BN330" s="142">
        <f t="shared" ref="BN330" si="2939" xml:space="preserve"> ( ((AY330 - BC330)*(AY330)*(1-AY330)*AE330) + ((BA330 - BE330)*(BA330)*(1-BA330)*AG330) ) * ( ((U330)*(1-U330)) ) * ( C330 )</f>
        <v>-2.0275273970214353E-4</v>
      </c>
      <c r="BO330" s="142"/>
      <c r="BP330" s="142">
        <f t="shared" ref="BP330" si="2940" xml:space="preserve"> ( ((AY330 - BC330)*(AY330)*(1-AY330)*AI330) + ((BA330 - BE330)*(BA330)*(1-BA330)*AK330) ) * ( ((AC330)*(1-AC330)) ) * ( C330 )</f>
        <v>-1.9473307642625673E-4</v>
      </c>
      <c r="BQ330" s="142"/>
      <c r="BR330" s="142">
        <f t="shared" ref="BR330" si="2941" xml:space="preserve"> ( ((AY330 - BC330)*(AY330)*(1-AY330)*AE330) + ((BA330 - BE330)*(BA330)*(1-BA330)*AG330) ) * ( ((U330)*(1-U330)) ) * ( E330 )</f>
        <v>-4.0550547940428706E-4</v>
      </c>
      <c r="BS330" s="142"/>
      <c r="BT330" s="142">
        <f t="shared" ref="BT330" si="2942" xml:space="preserve"> ( ((AY330 - BC330)*(AY330)*(1-AY330)*AI330) + ((BA330 - BE330)*(BA330)*(1-BA330)*AK330) ) * ( ((AC330)*(1-AC330)) ) * ( E330 )</f>
        <v>-3.8946615285251346E-4</v>
      </c>
      <c r="BU330" s="142"/>
      <c r="BV330" s="142">
        <f t="shared" ref="BV330" si="2943" xml:space="preserve"> ( ((AY330 - BC330)*(AY330)*(1-AY330)*AE330) + ((BA330 - BE330)*(BA330)*(1-BA330)*AG330) ) * ( ((S330)*(1-S330)) )</f>
        <v>-4.0550547940428703E-3</v>
      </c>
      <c r="BW330" s="142"/>
      <c r="BX330" s="142">
        <f t="shared" ref="BX330" si="2944" xml:space="preserve"> ( ((AY330 - BC330)*(AY330)*(1-AY330)*AI330) + ((BA330 - BE330)*(BA330)*(1-BA330)*AK330) ) * ( ((AC330)*(1-AC330)) )</f>
        <v>-3.8946615285251345E-3</v>
      </c>
      <c r="BY330" s="142"/>
      <c r="BZ330" s="142">
        <f xml:space="preserve"> (AY330 - BC330) * (AY330 * (1 - AY330)) * U330</f>
        <v>1.0233846208091717E-2</v>
      </c>
      <c r="CA330" s="142"/>
      <c r="CB330" s="142">
        <f t="shared" ref="CB330" si="2945" xml:space="preserve"> (BA330 - BE330) * (BA330 * (1 - BA330)) * U330</f>
        <v>-5.8671599606519124E-3</v>
      </c>
      <c r="CC330" s="142"/>
      <c r="CD330" s="142">
        <f t="shared" ref="CD330" si="2946" xml:space="preserve"> (AY330 - BC330) * (AY330 * (1 - AY330)) * AC330</f>
        <v>1.0151943628790629E-2</v>
      </c>
      <c r="CE330" s="142"/>
      <c r="CF330" s="142">
        <f t="shared" ref="CF330" si="2947" xml:space="preserve"> (BA330 - BE330) * (BA330 * (1 - BA330)) * AC330</f>
        <v>-5.8202044442039998E-3</v>
      </c>
      <c r="CG330" s="142"/>
      <c r="CH330" s="142">
        <f xml:space="preserve"> (AY330 - BC330) * (AY330 * (1 - AY330))</f>
        <v>1.6487170308434683E-2</v>
      </c>
      <c r="CI330" s="142"/>
      <c r="CJ330" s="142">
        <f xml:space="preserve"> (BA330 - BE330) * (BA330 * (1 - BA330))</f>
        <v>-9.4522492844979523E-3</v>
      </c>
      <c r="CK330" s="142"/>
      <c r="CL330" s="15"/>
      <c r="CM330" s="104">
        <f>CM324</f>
        <v>0.5</v>
      </c>
      <c r="CN330" s="104"/>
      <c r="CO330" s="47"/>
      <c r="CP330" s="131">
        <f t="shared" ref="CP330" si="2948">G330-CM330*BN330</f>
        <v>0.15553778645902921</v>
      </c>
      <c r="CQ330" s="131"/>
      <c r="CR330" s="131">
        <f t="shared" ref="CR330" si="2949">I330-CM330*BP330</f>
        <v>0.20412401258452093</v>
      </c>
      <c r="CS330" s="131"/>
      <c r="CT330" s="131">
        <f t="shared" ref="CT330" si="2950">K330-CM330*BR330</f>
        <v>0.26107557291805833</v>
      </c>
      <c r="CU330" s="131"/>
      <c r="CV330" s="131">
        <f t="shared" ref="CV330" si="2951">M330-CM330*BT330</f>
        <v>0.30824802516904182</v>
      </c>
      <c r="CW330" s="131"/>
      <c r="CX330" s="131">
        <f t="shared" ref="CX330" si="2952">O330-CM330*BV330</f>
        <v>0.46075572918058449</v>
      </c>
      <c r="CY330" s="131"/>
      <c r="CZ330" s="131">
        <f t="shared" ref="CZ330" si="2953">W330-CM330*BX330</f>
        <v>0.43248025169041715</v>
      </c>
      <c r="DA330" s="131"/>
      <c r="DB330" s="131">
        <f t="shared" ref="DB330" si="2954">AE330-CM330*BZ330</f>
        <v>-0.61545807254209461</v>
      </c>
      <c r="DC330" s="131"/>
      <c r="DD330" s="131">
        <f t="shared" ref="DD330" si="2955">AG330-CM330*CB330</f>
        <v>0.76057389675546183</v>
      </c>
      <c r="DE330" s="131"/>
      <c r="DF330" s="131">
        <f t="shared" ref="DF330" si="2956">AI330-CM330*CD330</f>
        <v>-0.51245035907776471</v>
      </c>
      <c r="DG330" s="131"/>
      <c r="DH330" s="131">
        <f t="shared" ref="DH330" si="2957">AK330-CM330*CF330</f>
        <v>0.85938557941503646</v>
      </c>
      <c r="DI330" s="131"/>
      <c r="DJ330" s="131">
        <f t="shared" ref="DJ330" si="2958">AM330-CM330*CH330</f>
        <v>-1.1005589700173186</v>
      </c>
      <c r="DK330" s="131"/>
      <c r="DL330" s="131">
        <f t="shared" ref="DL330" si="2959">AS330-CM330*CJ330</f>
        <v>1.1177303328142223</v>
      </c>
      <c r="DM330" s="131"/>
    </row>
    <row r="331" spans="1:117" s="13" customFormat="1" ht="15" thickBot="1" x14ac:dyDescent="0.4">
      <c r="A331" s="93"/>
      <c r="B331" s="14" t="s">
        <v>216</v>
      </c>
      <c r="C331" s="120">
        <f>C330</f>
        <v>0.05</v>
      </c>
      <c r="D331" s="120"/>
      <c r="E331" s="120">
        <f>E330</f>
        <v>0.1</v>
      </c>
      <c r="F331" s="120"/>
      <c r="G331" s="131">
        <f>CP330</f>
        <v>0.15553778645902921</v>
      </c>
      <c r="H331" s="131"/>
      <c r="I331" s="131">
        <f>CR330</f>
        <v>0.20412401258452093</v>
      </c>
      <c r="J331" s="131"/>
      <c r="K331" s="131">
        <f>CT330</f>
        <v>0.26107557291805833</v>
      </c>
      <c r="L331" s="131"/>
      <c r="M331" s="131">
        <f>CV330</f>
        <v>0.30824802516904182</v>
      </c>
      <c r="N331" s="131"/>
      <c r="O331" s="131">
        <f>CX330</f>
        <v>0.46075572918058449</v>
      </c>
      <c r="P331" s="131"/>
      <c r="Q331" s="122">
        <f>C331*G331+E331*K331+O331</f>
        <v>0.49464017579534181</v>
      </c>
      <c r="R331" s="122"/>
      <c r="S331" s="122">
        <f t="shared" si="2928"/>
        <v>0.62119892835575863</v>
      </c>
      <c r="T331" s="122"/>
      <c r="U331" s="122">
        <f t="shared" si="2929"/>
        <v>0.62119892835575863</v>
      </c>
      <c r="V331" s="122"/>
      <c r="W331" s="131">
        <f>CZ330</f>
        <v>0.43248025169041715</v>
      </c>
      <c r="X331" s="131"/>
      <c r="Y331" s="122">
        <f t="shared" si="2930"/>
        <v>0.47351125483654738</v>
      </c>
      <c r="Z331" s="122"/>
      <c r="AA331" s="122">
        <f t="shared" si="2931"/>
        <v>0.61621448590398897</v>
      </c>
      <c r="AB331" s="122"/>
      <c r="AC331" s="122">
        <f t="shared" si="2932"/>
        <v>0.61621448590398897</v>
      </c>
      <c r="AD331" s="122"/>
      <c r="AE331" s="131">
        <f>DB330</f>
        <v>-0.61545807254209461</v>
      </c>
      <c r="AF331" s="131"/>
      <c r="AG331" s="131">
        <f>DD330</f>
        <v>0.76057389675546183</v>
      </c>
      <c r="AH331" s="131"/>
      <c r="AI331" s="131">
        <f>DF330</f>
        <v>-0.51245035907776471</v>
      </c>
      <c r="AJ331" s="131"/>
      <c r="AK331" s="131">
        <f>DH330</f>
        <v>0.85938557941503646</v>
      </c>
      <c r="AL331" s="131"/>
      <c r="AM331" s="131">
        <f>DJ330</f>
        <v>-1.1005589700173186</v>
      </c>
      <c r="AN331" s="131"/>
      <c r="AO331" s="122">
        <f t="shared" si="2933"/>
        <v>-1.7986601996987879</v>
      </c>
      <c r="AP331" s="122"/>
      <c r="AQ331" s="122">
        <f t="shared" si="2934"/>
        <v>0.1420142361802828</v>
      </c>
      <c r="AR331" s="122"/>
      <c r="AS331" s="131">
        <f>DL330</f>
        <v>1.1177303328142223</v>
      </c>
      <c r="AT331" s="131"/>
      <c r="AU331" s="122">
        <f>U331*AG331+AC331*AK331+AS331</f>
        <v>2.1197638654266169</v>
      </c>
      <c r="AV331" s="122"/>
      <c r="AW331" s="122">
        <f t="shared" si="2935"/>
        <v>0.89280933333539658</v>
      </c>
      <c r="AX331" s="122"/>
      <c r="AY331" s="122">
        <f t="shared" si="2936"/>
        <v>0.1420142361802828</v>
      </c>
      <c r="AZ331" s="122"/>
      <c r="BA331" s="122">
        <f>AW331</f>
        <v>0.89280933333539658</v>
      </c>
      <c r="BB331" s="122"/>
      <c r="BC331" s="120">
        <f>BC330</f>
        <v>0.01</v>
      </c>
      <c r="BD331" s="120"/>
      <c r="BE331" s="120">
        <f>BE330</f>
        <v>0.99</v>
      </c>
      <c r="BF331" s="120"/>
      <c r="BG331" s="136">
        <f>(1/2)*(AY331-BC331)^2</f>
        <v>8.7138792771317437E-3</v>
      </c>
      <c r="BH331" s="137"/>
      <c r="BI331" s="136">
        <f t="shared" si="2937"/>
        <v>4.723012843355026E-3</v>
      </c>
      <c r="BJ331" s="137"/>
      <c r="BK331" s="136">
        <f t="shared" si="2938"/>
        <v>1.3436892120486769E-2</v>
      </c>
      <c r="BL331" s="137"/>
      <c r="BN331" s="15"/>
      <c r="BO331" s="15"/>
      <c r="BP331" s="15"/>
      <c r="BQ331" s="15"/>
      <c r="BR331" s="15"/>
      <c r="BS331" s="15"/>
      <c r="BT331" s="15"/>
      <c r="BU331" s="15"/>
      <c r="BV331" s="15"/>
      <c r="BW331" s="15"/>
      <c r="BX331" s="15"/>
      <c r="BY331" s="15"/>
      <c r="BZ331" s="15"/>
      <c r="CA331" s="15"/>
      <c r="CB331" s="15"/>
      <c r="CC331" s="15"/>
      <c r="CD331" s="15"/>
      <c r="CE331" s="15"/>
      <c r="CF331" s="15"/>
      <c r="CG331" s="15"/>
      <c r="CH331" s="15"/>
      <c r="CI331" s="15"/>
      <c r="CJ331" s="15"/>
      <c r="CK331" s="15"/>
      <c r="CL331" s="15"/>
      <c r="CM331" s="47"/>
      <c r="CN331" s="47"/>
      <c r="CO331" s="47"/>
      <c r="CP331" s="15"/>
      <c r="CQ331" s="15"/>
      <c r="CR331" s="15"/>
      <c r="CS331" s="15"/>
      <c r="CT331" s="15"/>
      <c r="CU331" s="15"/>
      <c r="CV331" s="15"/>
      <c r="CW331" s="15"/>
      <c r="CX331" s="15"/>
      <c r="CY331" s="15"/>
      <c r="CZ331" s="15"/>
      <c r="DA331" s="15"/>
      <c r="DB331" s="15"/>
      <c r="DC331" s="15"/>
      <c r="DD331" s="15"/>
      <c r="DE331" s="15"/>
      <c r="DF331" s="15"/>
      <c r="DG331" s="15"/>
      <c r="DH331" s="15"/>
      <c r="DI331" s="15"/>
      <c r="DJ331" s="15"/>
      <c r="DK331" s="15"/>
      <c r="DL331" s="15"/>
      <c r="DM331" s="15"/>
    </row>
    <row r="332" spans="1:117" s="13" customFormat="1" x14ac:dyDescent="0.35">
      <c r="A332" s="93"/>
      <c r="B332" s="14" t="s">
        <v>217</v>
      </c>
      <c r="BG332" s="143" t="str">
        <f>IF(BG331&lt;BG328,"OUI, ça a baissé","NON, ça n'a pas baissé")</f>
        <v>OUI, ça a baissé</v>
      </c>
      <c r="BH332" s="143"/>
      <c r="BI332" s="143" t="str">
        <f>IF(BI331&lt;BI328,"OUI, ça a baissé","NON, ça n'a pas baissé")</f>
        <v>OUI, ça a baissé</v>
      </c>
      <c r="BJ332" s="143"/>
      <c r="BK332" s="143" t="str">
        <f>IF(BK331&lt;BK328,"OUI, ça a baissé","NON, ça n'a pas baissé")</f>
        <v>OUI, ça a baissé</v>
      </c>
      <c r="BL332" s="143"/>
      <c r="BN332" s="15"/>
      <c r="BO332" s="15"/>
      <c r="BP332" s="15"/>
      <c r="BQ332" s="15"/>
      <c r="BR332" s="15"/>
      <c r="BS332" s="15"/>
      <c r="BT332" s="15"/>
      <c r="BU332" s="15"/>
      <c r="BV332" s="15"/>
      <c r="BW332" s="15"/>
      <c r="BX332" s="15"/>
      <c r="BY332" s="15"/>
      <c r="BZ332" s="15"/>
      <c r="CA332" s="15"/>
      <c r="CB332" s="15"/>
      <c r="CC332" s="15"/>
      <c r="CD332" s="15"/>
      <c r="CE332" s="15"/>
      <c r="CF332" s="15"/>
      <c r="CG332" s="15"/>
      <c r="CH332" s="15"/>
      <c r="CI332" s="15"/>
      <c r="CJ332" s="15"/>
      <c r="CK332" s="15"/>
      <c r="CL332" s="15"/>
      <c r="CM332" s="47"/>
      <c r="CN332" s="47"/>
      <c r="CO332" s="47"/>
      <c r="CP332" s="15"/>
      <c r="CQ332" s="15"/>
      <c r="CR332" s="15"/>
      <c r="CS332" s="15"/>
      <c r="CT332" s="15"/>
      <c r="CU332" s="15"/>
      <c r="CV332" s="15"/>
      <c r="CW332" s="15"/>
      <c r="CX332" s="15"/>
      <c r="CY332" s="15"/>
      <c r="CZ332" s="15"/>
      <c r="DA332" s="15"/>
      <c r="DB332" s="15"/>
      <c r="DC332" s="15"/>
      <c r="DD332" s="15"/>
      <c r="DE332" s="15"/>
      <c r="DF332" s="15"/>
      <c r="DG332" s="15"/>
      <c r="DH332" s="15"/>
      <c r="DI332" s="15"/>
      <c r="DJ332" s="15"/>
      <c r="DK332" s="15"/>
      <c r="DL332" s="15"/>
      <c r="DM332" s="15"/>
    </row>
    <row r="333" spans="1:117" s="13" customFormat="1" ht="15" thickBot="1" x14ac:dyDescent="0.4"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  <c r="BA333" s="15"/>
      <c r="BB333" s="15"/>
      <c r="BC333" s="15"/>
      <c r="BD333" s="15"/>
      <c r="BE333" s="15"/>
      <c r="BF333" s="15"/>
      <c r="BG333" s="15"/>
      <c r="BH333" s="15"/>
      <c r="BI333" s="15"/>
      <c r="BJ333" s="15"/>
      <c r="BK333" s="15"/>
      <c r="BL333" s="15"/>
      <c r="BN333" s="15"/>
      <c r="BO333" s="15"/>
      <c r="BP333" s="15"/>
      <c r="BQ333" s="15"/>
      <c r="BR333" s="15"/>
      <c r="BS333" s="15"/>
      <c r="BT333" s="15"/>
      <c r="BU333" s="15"/>
      <c r="BV333" s="15"/>
      <c r="BW333" s="15"/>
      <c r="BX333" s="15"/>
      <c r="BY333" s="15"/>
      <c r="BZ333" s="15"/>
      <c r="CA333" s="15"/>
      <c r="CB333" s="15"/>
      <c r="CC333" s="15"/>
      <c r="CD333" s="15"/>
      <c r="CE333" s="15"/>
      <c r="CF333" s="15"/>
      <c r="CG333" s="15"/>
      <c r="CH333" s="15"/>
      <c r="CI333" s="15"/>
      <c r="CJ333" s="15"/>
      <c r="CK333" s="15"/>
      <c r="CL333" s="15"/>
      <c r="CM333" s="47"/>
      <c r="CN333" s="47"/>
      <c r="CO333" s="47"/>
      <c r="CP333" s="15"/>
      <c r="CQ333" s="15"/>
      <c r="CR333" s="15"/>
      <c r="CS333" s="15"/>
      <c r="CT333" s="15"/>
      <c r="CU333" s="15"/>
      <c r="CV333" s="15"/>
      <c r="CW333" s="15"/>
      <c r="CX333" s="15"/>
      <c r="CY333" s="15"/>
      <c r="CZ333" s="15"/>
      <c r="DA333" s="15"/>
      <c r="DB333" s="15"/>
      <c r="DC333" s="15"/>
      <c r="DD333" s="15"/>
      <c r="DE333" s="15"/>
      <c r="DF333" s="15"/>
      <c r="DG333" s="15"/>
      <c r="DH333" s="15"/>
      <c r="DI333" s="15"/>
      <c r="DJ333" s="15"/>
      <c r="DK333" s="15"/>
      <c r="DL333" s="15"/>
      <c r="DM333" s="15"/>
    </row>
    <row r="334" spans="1:117" s="13" customFormat="1" ht="15" thickBot="1" x14ac:dyDescent="0.4">
      <c r="A334" s="93" t="s">
        <v>132</v>
      </c>
      <c r="B334" s="14" t="s">
        <v>213</v>
      </c>
      <c r="C334" s="120">
        <f>C331</f>
        <v>0.05</v>
      </c>
      <c r="D334" s="120"/>
      <c r="E334" s="120">
        <f>E331</f>
        <v>0.1</v>
      </c>
      <c r="F334" s="120"/>
      <c r="G334" s="121">
        <f>G331</f>
        <v>0.15553778645902921</v>
      </c>
      <c r="H334" s="121"/>
      <c r="I334" s="121">
        <f>I331</f>
        <v>0.20412401258452093</v>
      </c>
      <c r="J334" s="121"/>
      <c r="K334" s="121">
        <f>K331</f>
        <v>0.26107557291805833</v>
      </c>
      <c r="L334" s="121"/>
      <c r="M334" s="121">
        <f>M331</f>
        <v>0.30824802516904182</v>
      </c>
      <c r="N334" s="121"/>
      <c r="O334" s="121">
        <f>O331</f>
        <v>0.46075572918058449</v>
      </c>
      <c r="P334" s="121"/>
      <c r="Q334" s="122">
        <f>C334*G334+E334*K334+O334</f>
        <v>0.49464017579534181</v>
      </c>
      <c r="R334" s="122"/>
      <c r="S334" s="122">
        <f t="shared" ref="S334" si="2960">1/(1+EXP(-Q334))</f>
        <v>0.62119892835575863</v>
      </c>
      <c r="T334" s="122"/>
      <c r="U334" s="122">
        <f t="shared" ref="U334" si="2961">S334</f>
        <v>0.62119892835575863</v>
      </c>
      <c r="V334" s="122"/>
      <c r="W334" s="121">
        <f>W331</f>
        <v>0.43248025169041715</v>
      </c>
      <c r="X334" s="121"/>
      <c r="Y334" s="122">
        <f t="shared" ref="Y334" si="2962">C334*I334+E334*M334+W334</f>
        <v>0.47351125483654738</v>
      </c>
      <c r="Z334" s="122"/>
      <c r="AA334" s="122">
        <f t="shared" ref="AA334" si="2963">1/(1+EXP(-Y334))</f>
        <v>0.61621448590398897</v>
      </c>
      <c r="AB334" s="122"/>
      <c r="AC334" s="122">
        <f t="shared" ref="AC334" si="2964">AA334</f>
        <v>0.61621448590398897</v>
      </c>
      <c r="AD334" s="122"/>
      <c r="AE334" s="121">
        <f>AE331</f>
        <v>-0.61545807254209461</v>
      </c>
      <c r="AF334" s="121"/>
      <c r="AG334" s="121">
        <f>AG331</f>
        <v>0.76057389675546183</v>
      </c>
      <c r="AH334" s="121"/>
      <c r="AI334" s="121">
        <f>AI331</f>
        <v>-0.51245035907776471</v>
      </c>
      <c r="AJ334" s="121"/>
      <c r="AK334" s="121">
        <f>AK331</f>
        <v>0.85938557941503646</v>
      </c>
      <c r="AL334" s="121"/>
      <c r="AM334" s="121">
        <f>AM331</f>
        <v>-1.1005589700173186</v>
      </c>
      <c r="AN334" s="121"/>
      <c r="AO334" s="122">
        <f t="shared" ref="AO334" si="2965">U334*AE334+AC334*AI334+AM334</f>
        <v>-1.7986601996987879</v>
      </c>
      <c r="AP334" s="122"/>
      <c r="AQ334" s="122">
        <f t="shared" ref="AQ334" si="2966">1/(1+EXP(-AO334))</f>
        <v>0.1420142361802828</v>
      </c>
      <c r="AR334" s="122"/>
      <c r="AS334" s="121">
        <f>AS331</f>
        <v>1.1177303328142223</v>
      </c>
      <c r="AT334" s="121"/>
      <c r="AU334" s="122">
        <f>U334*AG334+AC334*AK334+AS334</f>
        <v>2.1197638654266169</v>
      </c>
      <c r="AV334" s="122"/>
      <c r="AW334" s="122">
        <f t="shared" ref="AW334" si="2967">1/(1+EXP(-AU334))</f>
        <v>0.89280933333539658</v>
      </c>
      <c r="AX334" s="122"/>
      <c r="AY334" s="122">
        <f t="shared" ref="AY334" si="2968">AQ334</f>
        <v>0.1420142361802828</v>
      </c>
      <c r="AZ334" s="122"/>
      <c r="BA334" s="122">
        <f t="shared" ref="BA334" si="2969">AW334</f>
        <v>0.89280933333539658</v>
      </c>
      <c r="BB334" s="122"/>
      <c r="BC334" s="120">
        <f>BC331</f>
        <v>0.01</v>
      </c>
      <c r="BD334" s="120"/>
      <c r="BE334" s="120">
        <f>BE331</f>
        <v>0.99</v>
      </c>
      <c r="BF334" s="120"/>
      <c r="BG334" s="136">
        <f>(1/2)*(AY334-BC334)^2</f>
        <v>8.7138792771317437E-3</v>
      </c>
      <c r="BH334" s="137"/>
      <c r="BI334" s="136">
        <f t="shared" ref="BI334" si="2970">(1/2)*(BA334-BE334)^2</f>
        <v>4.723012843355026E-3</v>
      </c>
      <c r="BJ334" s="137"/>
      <c r="BK334" s="136">
        <f t="shared" ref="BK334" si="2971">BG334+BI334</f>
        <v>1.3436892120486769E-2</v>
      </c>
      <c r="BL334" s="137"/>
      <c r="BN334" s="131">
        <f t="shared" ref="BN334" si="2972" xml:space="preserve"> ( ((AY334 - BC334)*(AY334)*(1-AY334)*AE334) + ((BA334 - BE334)*(BA334)*(1-BA334)*AG334) ) * ( ((U334)*(1-U334)) ) * ( C334 )</f>
        <v>-1.997104067019832E-4</v>
      </c>
      <c r="BO334" s="131"/>
      <c r="BP334" s="131">
        <f t="shared" ref="BP334" si="2973" xml:space="preserve"> ( ((AY334 - BC334)*(AY334)*(1-AY334)*AI334) + ((BA334 - BE334)*(BA334)*(1-BA334)*AK334) ) * ( ((AC334)*(1-AC334)) ) * ( C334 )</f>
        <v>-1.9198984105903987E-4</v>
      </c>
      <c r="BQ334" s="131"/>
      <c r="BR334" s="131">
        <f t="shared" ref="BR334" si="2974" xml:space="preserve"> ( ((AY334 - BC334)*(AY334)*(1-AY334)*AE334) + ((BA334 - BE334)*(BA334)*(1-BA334)*AG334) ) * ( ((U334)*(1-U334)) ) * ( E334 )</f>
        <v>-3.9942081340396641E-4</v>
      </c>
      <c r="BS334" s="131"/>
      <c r="BT334" s="131">
        <f t="shared" ref="BT334" si="2975" xml:space="preserve"> ( ((AY334 - BC334)*(AY334)*(1-AY334)*AI334) + ((BA334 - BE334)*(BA334)*(1-BA334)*AK334) ) * ( ((AC334)*(1-AC334)) ) * ( E334 )</f>
        <v>-3.8397968211807974E-4</v>
      </c>
      <c r="BU334" s="131"/>
      <c r="BV334" s="131">
        <f t="shared" ref="BV334" si="2976" xml:space="preserve"> ( ((AY334 - BC334)*(AY334)*(1-AY334)*AE334) + ((BA334 - BE334)*(BA334)*(1-BA334)*AG334) ) * ( ((S334)*(1-S334)) )</f>
        <v>-3.9942081340396639E-3</v>
      </c>
      <c r="BW334" s="131"/>
      <c r="BX334" s="131">
        <f t="shared" ref="BX334" si="2977" xml:space="preserve"> ( ((AY334 - BC334)*(AY334)*(1-AY334)*AI334) + ((BA334 - BE334)*(BA334)*(1-BA334)*AK334) ) * ( ((AC334)*(1-AC334)) )</f>
        <v>-3.8397968211807973E-3</v>
      </c>
      <c r="BY334" s="131"/>
      <c r="BZ334" s="131">
        <f xml:space="preserve"> (AY334 - BC334) * (AY334 * (1 - AY334)) * U334</f>
        <v>9.9922531748865909E-3</v>
      </c>
      <c r="CA334" s="131"/>
      <c r="CB334" s="131">
        <f t="shared" ref="CB334" si="2978" xml:space="preserve"> (BA334 - BE334) * (BA334 * (1 - BA334)) * U334</f>
        <v>-5.7779123933428779E-3</v>
      </c>
      <c r="CC334" s="131"/>
      <c r="CD334" s="131">
        <f t="shared" ref="CD334" si="2979" xml:space="preserve"> (AY334 - BC334) * (AY334 * (1 - AY334)) * AC334</f>
        <v>9.9120762643346589E-3</v>
      </c>
      <c r="CE334" s="131"/>
      <c r="CF334" s="131">
        <f t="shared" ref="CF334" si="2980" xml:space="preserve"> (BA334 - BE334) * (BA334 * (1 - BA334)) * AC334</f>
        <v>-5.7315509614385869E-3</v>
      </c>
      <c r="CG334" s="131"/>
      <c r="CH334" s="131">
        <f xml:space="preserve"> (AY334 - BC334) * (AY334 * (1 - AY334))</f>
        <v>1.6085432087487535E-2</v>
      </c>
      <c r="CI334" s="131"/>
      <c r="CJ334" s="131">
        <f xml:space="preserve"> (BA334 - BE334) * (BA334 * (1 - BA334))</f>
        <v>-9.3012272391331079E-3</v>
      </c>
      <c r="CK334" s="131"/>
      <c r="CL334" s="15"/>
      <c r="CM334" s="47"/>
      <c r="CN334" s="47"/>
      <c r="CO334" s="47"/>
      <c r="CP334" s="15"/>
      <c r="CQ334" s="15"/>
      <c r="CR334" s="15"/>
      <c r="CS334" s="15"/>
      <c r="CT334" s="15"/>
      <c r="CU334" s="15"/>
      <c r="CV334" s="15"/>
      <c r="CW334" s="15"/>
      <c r="CX334" s="15"/>
      <c r="CY334" s="15"/>
      <c r="CZ334" s="15"/>
      <c r="DA334" s="15"/>
      <c r="DB334" s="15"/>
      <c r="DC334" s="15"/>
      <c r="DD334" s="15"/>
      <c r="DE334" s="15"/>
      <c r="DF334" s="15"/>
      <c r="DG334" s="15"/>
      <c r="DH334" s="15"/>
      <c r="DI334" s="15"/>
      <c r="DJ334" s="15"/>
      <c r="DK334" s="15"/>
      <c r="DL334" s="15"/>
      <c r="DM334" s="15"/>
    </row>
    <row r="335" spans="1:117" s="13" customFormat="1" x14ac:dyDescent="0.35">
      <c r="A335" s="93"/>
      <c r="B335" s="14" t="s">
        <v>215</v>
      </c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5"/>
      <c r="BC335" s="15"/>
      <c r="BD335" s="15"/>
      <c r="BE335" s="15"/>
      <c r="BF335" s="15"/>
      <c r="BG335" s="15"/>
      <c r="BH335" s="15"/>
      <c r="BI335" s="15"/>
      <c r="BJ335" s="15"/>
      <c r="BK335" s="15"/>
      <c r="BL335" s="15"/>
      <c r="BN335" s="132" t="str">
        <f>IF(BN334&lt;0.000001,"PROCHE DE 0","PAS PROCHE DE 0")</f>
        <v>PROCHE DE 0</v>
      </c>
      <c r="BO335" s="132"/>
      <c r="BP335" s="132" t="str">
        <f>IF(BP334&lt;0.000001,"PROCHE DE 0","PAS PROCHE DE 0")</f>
        <v>PROCHE DE 0</v>
      </c>
      <c r="BQ335" s="132"/>
      <c r="BR335" s="132" t="str">
        <f>IF(BR334&lt;0.000001,"PROCHE DE 0","PAS PROCHE DE 0")</f>
        <v>PROCHE DE 0</v>
      </c>
      <c r="BS335" s="132"/>
      <c r="BT335" s="132" t="str">
        <f>IF(BT334&lt;0.000001,"PROCHE DE 0","PAS PROCHE DE 0")</f>
        <v>PROCHE DE 0</v>
      </c>
      <c r="BU335" s="132"/>
      <c r="BV335" s="132" t="str">
        <f>IF(BV334&lt;0.000001,"PROCHE DE 0","PAS PROCHE DE 0")</f>
        <v>PROCHE DE 0</v>
      </c>
      <c r="BW335" s="132"/>
      <c r="BX335" s="132" t="str">
        <f>IF(BX334&lt;0.000001,"PROCHE DE 0","PAS PROCHE DE 0")</f>
        <v>PROCHE DE 0</v>
      </c>
      <c r="BY335" s="132"/>
      <c r="BZ335" s="132" t="str">
        <f>IF(BZ334&lt;0.000001,"PROCHE DE 0","PAS PROCHE DE 0")</f>
        <v>PAS PROCHE DE 0</v>
      </c>
      <c r="CA335" s="132"/>
      <c r="CB335" s="132" t="str">
        <f>IF(CB334&lt;0.000001,"PROCHE DE 0","PAS PROCHE DE 0")</f>
        <v>PROCHE DE 0</v>
      </c>
      <c r="CC335" s="132"/>
      <c r="CD335" s="132" t="str">
        <f>IF(CD334&lt;0.000001,"PROCHE DE 0","PAS PROCHE DE 0")</f>
        <v>PAS PROCHE DE 0</v>
      </c>
      <c r="CE335" s="132"/>
      <c r="CF335" s="132" t="str">
        <f>IF(CF334&lt;0.000001,"PROCHE DE 0","PAS PROCHE DE 0")</f>
        <v>PROCHE DE 0</v>
      </c>
      <c r="CG335" s="132"/>
      <c r="CH335" s="132" t="str">
        <f>IF(CH334&lt;0.000001,"PROCHE DE 0","PAS PROCHE DE 0")</f>
        <v>PAS PROCHE DE 0</v>
      </c>
      <c r="CI335" s="132"/>
      <c r="CJ335" s="132" t="str">
        <f>IF(CJ334&lt;0.000001,"PROCHE DE 0","PAS PROCHE DE 0")</f>
        <v>PROCHE DE 0</v>
      </c>
      <c r="CK335" s="132"/>
      <c r="CL335" s="15"/>
      <c r="CM335" s="47"/>
      <c r="CN335" s="47"/>
      <c r="CO335" s="47"/>
      <c r="CP335" s="15"/>
      <c r="CQ335" s="15"/>
      <c r="CR335" s="15"/>
      <c r="CS335" s="15"/>
      <c r="CT335" s="15"/>
      <c r="CU335" s="15"/>
      <c r="CV335" s="15"/>
      <c r="CW335" s="15"/>
      <c r="CX335" s="15"/>
      <c r="CY335" s="15"/>
      <c r="CZ335" s="15"/>
      <c r="DA335" s="15"/>
      <c r="DB335" s="15"/>
      <c r="DC335" s="15"/>
      <c r="DD335" s="15"/>
      <c r="DE335" s="15"/>
      <c r="DF335" s="15"/>
      <c r="DG335" s="15"/>
      <c r="DH335" s="15"/>
      <c r="DI335" s="15"/>
      <c r="DJ335" s="15"/>
      <c r="DK335" s="15"/>
      <c r="DL335" s="15"/>
      <c r="DM335" s="15"/>
    </row>
    <row r="336" spans="1:117" s="13" customFormat="1" ht="15" thickBot="1" x14ac:dyDescent="0.4">
      <c r="A336" s="93"/>
      <c r="B336" s="14" t="s">
        <v>214</v>
      </c>
      <c r="C336" s="120">
        <f>C334</f>
        <v>0.05</v>
      </c>
      <c r="D336" s="120"/>
      <c r="E336" s="120">
        <f>E334</f>
        <v>0.1</v>
      </c>
      <c r="F336" s="120"/>
      <c r="G336" s="121">
        <f>G334</f>
        <v>0.15553778645902921</v>
      </c>
      <c r="H336" s="121"/>
      <c r="I336" s="121">
        <f>I334</f>
        <v>0.20412401258452093</v>
      </c>
      <c r="J336" s="121"/>
      <c r="K336" s="121">
        <f>K334</f>
        <v>0.26107557291805833</v>
      </c>
      <c r="L336" s="121"/>
      <c r="M336" s="121">
        <f>M334</f>
        <v>0.30824802516904182</v>
      </c>
      <c r="N336" s="121"/>
      <c r="O336" s="121">
        <f>O334</f>
        <v>0.46075572918058449</v>
      </c>
      <c r="P336" s="121"/>
      <c r="Q336" s="122">
        <f>C336*G336+E336*K336+O336</f>
        <v>0.49464017579534181</v>
      </c>
      <c r="R336" s="122"/>
      <c r="S336" s="122">
        <f t="shared" ref="S336:S337" si="2981">1/(1+EXP(-Q336))</f>
        <v>0.62119892835575863</v>
      </c>
      <c r="T336" s="122"/>
      <c r="U336" s="122">
        <f t="shared" ref="U336:U337" si="2982">S336</f>
        <v>0.62119892835575863</v>
      </c>
      <c r="V336" s="122"/>
      <c r="W336" s="121">
        <f>W334</f>
        <v>0.43248025169041715</v>
      </c>
      <c r="X336" s="121"/>
      <c r="Y336" s="122">
        <f t="shared" ref="Y336:Y337" si="2983">C336*I336+E336*M336+W336</f>
        <v>0.47351125483654738</v>
      </c>
      <c r="Z336" s="122"/>
      <c r="AA336" s="122">
        <f t="shared" ref="AA336:AA337" si="2984">1/(1+EXP(-Y336))</f>
        <v>0.61621448590398897</v>
      </c>
      <c r="AB336" s="122"/>
      <c r="AC336" s="122">
        <f t="shared" ref="AC336:AC337" si="2985">AA336</f>
        <v>0.61621448590398897</v>
      </c>
      <c r="AD336" s="122"/>
      <c r="AE336" s="121">
        <f>AE334</f>
        <v>-0.61545807254209461</v>
      </c>
      <c r="AF336" s="121"/>
      <c r="AG336" s="121">
        <f>AG334</f>
        <v>0.76057389675546183</v>
      </c>
      <c r="AH336" s="121"/>
      <c r="AI336" s="121">
        <f>AI334</f>
        <v>-0.51245035907776471</v>
      </c>
      <c r="AJ336" s="121"/>
      <c r="AK336" s="121">
        <f>AK334</f>
        <v>0.85938557941503646</v>
      </c>
      <c r="AL336" s="121"/>
      <c r="AM336" s="121">
        <f>AM334</f>
        <v>-1.1005589700173186</v>
      </c>
      <c r="AN336" s="121"/>
      <c r="AO336" s="122">
        <f t="shared" ref="AO336:AO337" si="2986">U336*AE336+AC336*AI336+AM336</f>
        <v>-1.7986601996987879</v>
      </c>
      <c r="AP336" s="122"/>
      <c r="AQ336" s="122">
        <f t="shared" ref="AQ336:AQ337" si="2987">1/(1+EXP(-AO336))</f>
        <v>0.1420142361802828</v>
      </c>
      <c r="AR336" s="122"/>
      <c r="AS336" s="121">
        <f>AS334</f>
        <v>1.1177303328142223</v>
      </c>
      <c r="AT336" s="121"/>
      <c r="AU336" s="122">
        <f>U336*AG336+AC336*AK336+AS336</f>
        <v>2.1197638654266169</v>
      </c>
      <c r="AV336" s="122"/>
      <c r="AW336" s="122">
        <f t="shared" ref="AW336:AW337" si="2988">1/(1+EXP(-AU336))</f>
        <v>0.89280933333539658</v>
      </c>
      <c r="AX336" s="122"/>
      <c r="AY336" s="122">
        <f t="shared" ref="AY336:AY337" si="2989">AQ336</f>
        <v>0.1420142361802828</v>
      </c>
      <c r="AZ336" s="122"/>
      <c r="BA336" s="122">
        <f>AW336</f>
        <v>0.89280933333539658</v>
      </c>
      <c r="BB336" s="122"/>
      <c r="BC336" s="120">
        <f>BC334</f>
        <v>0.01</v>
      </c>
      <c r="BD336" s="120"/>
      <c r="BE336" s="120">
        <f>BE334</f>
        <v>0.99</v>
      </c>
      <c r="BF336" s="120"/>
      <c r="BG336" s="122">
        <f>(1/2)*(AY336-BC336)^2</f>
        <v>8.7138792771317437E-3</v>
      </c>
      <c r="BH336" s="122"/>
      <c r="BI336" s="122">
        <f t="shared" ref="BI336:BI337" si="2990">(1/2)*(BA336-BE336)^2</f>
        <v>4.723012843355026E-3</v>
      </c>
      <c r="BJ336" s="122"/>
      <c r="BK336" s="122">
        <f t="shared" ref="BK336:BK337" si="2991">BG336+BI336</f>
        <v>1.3436892120486769E-2</v>
      </c>
      <c r="BL336" s="122"/>
      <c r="BN336" s="142">
        <f t="shared" ref="BN336" si="2992" xml:space="preserve"> ( ((AY336 - BC336)*(AY336)*(1-AY336)*AE336) + ((BA336 - BE336)*(BA336)*(1-BA336)*AG336) ) * ( ((U336)*(1-U336)) ) * ( C336 )</f>
        <v>-1.997104067019832E-4</v>
      </c>
      <c r="BO336" s="142"/>
      <c r="BP336" s="142">
        <f t="shared" ref="BP336" si="2993" xml:space="preserve"> ( ((AY336 - BC336)*(AY336)*(1-AY336)*AI336) + ((BA336 - BE336)*(BA336)*(1-BA336)*AK336) ) * ( ((AC336)*(1-AC336)) ) * ( C336 )</f>
        <v>-1.9198984105903987E-4</v>
      </c>
      <c r="BQ336" s="142"/>
      <c r="BR336" s="142">
        <f t="shared" ref="BR336" si="2994" xml:space="preserve"> ( ((AY336 - BC336)*(AY336)*(1-AY336)*AE336) + ((BA336 - BE336)*(BA336)*(1-BA336)*AG336) ) * ( ((U336)*(1-U336)) ) * ( E336 )</f>
        <v>-3.9942081340396641E-4</v>
      </c>
      <c r="BS336" s="142"/>
      <c r="BT336" s="142">
        <f t="shared" ref="BT336" si="2995" xml:space="preserve"> ( ((AY336 - BC336)*(AY336)*(1-AY336)*AI336) + ((BA336 - BE336)*(BA336)*(1-BA336)*AK336) ) * ( ((AC336)*(1-AC336)) ) * ( E336 )</f>
        <v>-3.8397968211807974E-4</v>
      </c>
      <c r="BU336" s="142"/>
      <c r="BV336" s="142">
        <f t="shared" ref="BV336" si="2996" xml:space="preserve"> ( ((AY336 - BC336)*(AY336)*(1-AY336)*AE336) + ((BA336 - BE336)*(BA336)*(1-BA336)*AG336) ) * ( ((S336)*(1-S336)) )</f>
        <v>-3.9942081340396639E-3</v>
      </c>
      <c r="BW336" s="142"/>
      <c r="BX336" s="142">
        <f t="shared" ref="BX336" si="2997" xml:space="preserve"> ( ((AY336 - BC336)*(AY336)*(1-AY336)*AI336) + ((BA336 - BE336)*(BA336)*(1-BA336)*AK336) ) * ( ((AC336)*(1-AC336)) )</f>
        <v>-3.8397968211807973E-3</v>
      </c>
      <c r="BY336" s="142"/>
      <c r="BZ336" s="142">
        <f xml:space="preserve"> (AY336 - BC336) * (AY336 * (1 - AY336)) * U336</f>
        <v>9.9922531748865909E-3</v>
      </c>
      <c r="CA336" s="142"/>
      <c r="CB336" s="142">
        <f t="shared" ref="CB336" si="2998" xml:space="preserve"> (BA336 - BE336) * (BA336 * (1 - BA336)) * U336</f>
        <v>-5.7779123933428779E-3</v>
      </c>
      <c r="CC336" s="142"/>
      <c r="CD336" s="142">
        <f t="shared" ref="CD336" si="2999" xml:space="preserve"> (AY336 - BC336) * (AY336 * (1 - AY336)) * AC336</f>
        <v>9.9120762643346589E-3</v>
      </c>
      <c r="CE336" s="142"/>
      <c r="CF336" s="142">
        <f t="shared" ref="CF336" si="3000" xml:space="preserve"> (BA336 - BE336) * (BA336 * (1 - BA336)) * AC336</f>
        <v>-5.7315509614385869E-3</v>
      </c>
      <c r="CG336" s="142"/>
      <c r="CH336" s="142">
        <f xml:space="preserve"> (AY336 - BC336) * (AY336 * (1 - AY336))</f>
        <v>1.6085432087487535E-2</v>
      </c>
      <c r="CI336" s="142"/>
      <c r="CJ336" s="142">
        <f xml:space="preserve"> (BA336 - BE336) * (BA336 * (1 - BA336))</f>
        <v>-9.3012272391331079E-3</v>
      </c>
      <c r="CK336" s="142"/>
      <c r="CL336" s="15"/>
      <c r="CM336" s="104">
        <f>CM330</f>
        <v>0.5</v>
      </c>
      <c r="CN336" s="104"/>
      <c r="CO336" s="47"/>
      <c r="CP336" s="131">
        <f t="shared" ref="CP336" si="3001">G336-CM336*BN336</f>
        <v>0.1556376416623802</v>
      </c>
      <c r="CQ336" s="131"/>
      <c r="CR336" s="131">
        <f t="shared" ref="CR336" si="3002">I336-CM336*BP336</f>
        <v>0.20422000750505045</v>
      </c>
      <c r="CS336" s="131"/>
      <c r="CT336" s="131">
        <f t="shared" ref="CT336" si="3003">K336-CM336*BR336</f>
        <v>0.2612752833247603</v>
      </c>
      <c r="CU336" s="131"/>
      <c r="CV336" s="131">
        <f t="shared" ref="CV336" si="3004">M336-CM336*BT336</f>
        <v>0.30844001501010088</v>
      </c>
      <c r="CW336" s="131"/>
      <c r="CX336" s="131">
        <f t="shared" ref="CX336" si="3005">O336-CM336*BV336</f>
        <v>0.4627528332476043</v>
      </c>
      <c r="CY336" s="131"/>
      <c r="CZ336" s="131">
        <f t="shared" ref="CZ336" si="3006">W336-CM336*BX336</f>
        <v>0.43440015010100758</v>
      </c>
      <c r="DA336" s="131"/>
      <c r="DB336" s="131">
        <f t="shared" ref="DB336" si="3007">AE336-CM336*BZ336</f>
        <v>-0.62045419912953792</v>
      </c>
      <c r="DC336" s="131"/>
      <c r="DD336" s="131">
        <f t="shared" ref="DD336" si="3008">AG336-CM336*CB336</f>
        <v>0.76346285295213323</v>
      </c>
      <c r="DE336" s="131"/>
      <c r="DF336" s="131">
        <f t="shared" ref="DF336" si="3009">AI336-CM336*CD336</f>
        <v>-0.51740639720993209</v>
      </c>
      <c r="DG336" s="131"/>
      <c r="DH336" s="131">
        <f t="shared" ref="DH336" si="3010">AK336-CM336*CF336</f>
        <v>0.86225135489575577</v>
      </c>
      <c r="DI336" s="131"/>
      <c r="DJ336" s="131">
        <f t="shared" ref="DJ336" si="3011">AM336-CM336*CH336</f>
        <v>-1.1086016860610624</v>
      </c>
      <c r="DK336" s="131"/>
      <c r="DL336" s="131">
        <f t="shared" ref="DL336" si="3012">AS336-CM336*CJ336</f>
        <v>1.1223809464337888</v>
      </c>
      <c r="DM336" s="131"/>
    </row>
    <row r="337" spans="1:117" s="13" customFormat="1" ht="15" thickBot="1" x14ac:dyDescent="0.4">
      <c r="A337" s="93"/>
      <c r="B337" s="14" t="s">
        <v>216</v>
      </c>
      <c r="C337" s="120">
        <f>C336</f>
        <v>0.05</v>
      </c>
      <c r="D337" s="120"/>
      <c r="E337" s="120">
        <f>E336</f>
        <v>0.1</v>
      </c>
      <c r="F337" s="120"/>
      <c r="G337" s="131">
        <f>CP336</f>
        <v>0.1556376416623802</v>
      </c>
      <c r="H337" s="131"/>
      <c r="I337" s="131">
        <f>CR336</f>
        <v>0.20422000750505045</v>
      </c>
      <c r="J337" s="131"/>
      <c r="K337" s="131">
        <f>CT336</f>
        <v>0.2612752833247603</v>
      </c>
      <c r="L337" s="131"/>
      <c r="M337" s="131">
        <f>CV336</f>
        <v>0.30844001501010088</v>
      </c>
      <c r="N337" s="131"/>
      <c r="O337" s="131">
        <f>CX336</f>
        <v>0.4627528332476043</v>
      </c>
      <c r="P337" s="131"/>
      <c r="Q337" s="122">
        <f>C337*G337+E337*K337+O337</f>
        <v>0.49666224366319933</v>
      </c>
      <c r="R337" s="122"/>
      <c r="S337" s="122">
        <f t="shared" si="2981"/>
        <v>0.62167462606087487</v>
      </c>
      <c r="T337" s="122"/>
      <c r="U337" s="122">
        <f t="shared" si="2982"/>
        <v>0.62167462606087487</v>
      </c>
      <c r="V337" s="122"/>
      <c r="W337" s="131">
        <f>CZ336</f>
        <v>0.43440015010100758</v>
      </c>
      <c r="X337" s="131"/>
      <c r="Y337" s="122">
        <f t="shared" si="2983"/>
        <v>0.47545515197727017</v>
      </c>
      <c r="Z337" s="122"/>
      <c r="AA337" s="122">
        <f t="shared" si="2984"/>
        <v>0.616674102313859</v>
      </c>
      <c r="AB337" s="122"/>
      <c r="AC337" s="122">
        <f t="shared" si="2985"/>
        <v>0.616674102313859</v>
      </c>
      <c r="AD337" s="122"/>
      <c r="AE337" s="131">
        <f>DB336</f>
        <v>-0.62045419912953792</v>
      </c>
      <c r="AF337" s="131"/>
      <c r="AG337" s="131">
        <f>DD336</f>
        <v>0.76346285295213323</v>
      </c>
      <c r="AH337" s="131"/>
      <c r="AI337" s="131">
        <f>DF336</f>
        <v>-0.51740639720993209</v>
      </c>
      <c r="AJ337" s="131"/>
      <c r="AK337" s="131">
        <f>DH336</f>
        <v>0.86225135489575577</v>
      </c>
      <c r="AL337" s="131"/>
      <c r="AM337" s="131">
        <f>DJ336</f>
        <v>-1.1086016860610624</v>
      </c>
      <c r="AN337" s="131"/>
      <c r="AO337" s="122">
        <f t="shared" si="2986"/>
        <v>-1.8133934438237003</v>
      </c>
      <c r="AP337" s="122"/>
      <c r="AQ337" s="122">
        <f t="shared" si="2987"/>
        <v>0.14022849728449618</v>
      </c>
      <c r="AR337" s="122"/>
      <c r="AS337" s="131">
        <f>DL336</f>
        <v>1.1223809464337888</v>
      </c>
      <c r="AT337" s="131"/>
      <c r="AU337" s="122">
        <f>U337*AG337+AC337*AK337+AS337</f>
        <v>2.1287345103034241</v>
      </c>
      <c r="AV337" s="122"/>
      <c r="AW337" s="122">
        <f t="shared" si="2988"/>
        <v>0.8936648112448734</v>
      </c>
      <c r="AX337" s="122"/>
      <c r="AY337" s="122">
        <f t="shared" si="2989"/>
        <v>0.14022849728449618</v>
      </c>
      <c r="AZ337" s="122"/>
      <c r="BA337" s="122">
        <f>AW337</f>
        <v>0.8936648112448734</v>
      </c>
      <c r="BB337" s="122"/>
      <c r="BC337" s="120">
        <f>BC336</f>
        <v>0.01</v>
      </c>
      <c r="BD337" s="120"/>
      <c r="BE337" s="120">
        <f>BE336</f>
        <v>0.99</v>
      </c>
      <c r="BF337" s="120"/>
      <c r="BG337" s="136">
        <f>(1/2)*(AY337-BC337)^2</f>
        <v>8.4797307524890134E-3</v>
      </c>
      <c r="BH337" s="137"/>
      <c r="BI337" s="136">
        <f t="shared" si="2990"/>
        <v>4.6402342962429339E-3</v>
      </c>
      <c r="BJ337" s="137"/>
      <c r="BK337" s="136">
        <f t="shared" si="2991"/>
        <v>1.3119965048731946E-2</v>
      </c>
      <c r="BL337" s="137"/>
      <c r="BN337" s="15"/>
      <c r="BO337" s="15"/>
      <c r="BP337" s="15"/>
      <c r="BQ337" s="15"/>
      <c r="BR337" s="15"/>
      <c r="BS337" s="15"/>
      <c r="BT337" s="15"/>
      <c r="BU337" s="15"/>
      <c r="BV337" s="15"/>
      <c r="BW337" s="15"/>
      <c r="BX337" s="15"/>
      <c r="BY337" s="15"/>
      <c r="BZ337" s="15"/>
      <c r="CA337" s="15"/>
      <c r="CB337" s="15"/>
      <c r="CC337" s="15"/>
      <c r="CD337" s="15"/>
      <c r="CE337" s="15"/>
      <c r="CF337" s="15"/>
      <c r="CG337" s="15"/>
      <c r="CH337" s="15"/>
      <c r="CI337" s="15"/>
      <c r="CJ337" s="15"/>
      <c r="CK337" s="15"/>
      <c r="CL337" s="15"/>
      <c r="CM337" s="47"/>
      <c r="CN337" s="47"/>
      <c r="CO337" s="47"/>
      <c r="CP337" s="15"/>
      <c r="CQ337" s="15"/>
      <c r="CR337" s="15"/>
      <c r="CS337" s="15"/>
      <c r="CT337" s="15"/>
      <c r="CU337" s="15"/>
      <c r="CV337" s="15"/>
      <c r="CW337" s="15"/>
      <c r="CX337" s="15"/>
      <c r="CY337" s="15"/>
      <c r="CZ337" s="15"/>
      <c r="DA337" s="15"/>
      <c r="DB337" s="15"/>
      <c r="DC337" s="15"/>
      <c r="DD337" s="15"/>
      <c r="DE337" s="15"/>
      <c r="DF337" s="15"/>
      <c r="DG337" s="15"/>
      <c r="DH337" s="15"/>
      <c r="DI337" s="15"/>
      <c r="DJ337" s="15"/>
      <c r="DK337" s="15"/>
      <c r="DL337" s="15"/>
      <c r="DM337" s="15"/>
    </row>
    <row r="338" spans="1:117" s="13" customFormat="1" x14ac:dyDescent="0.35">
      <c r="A338" s="93"/>
      <c r="B338" s="14" t="s">
        <v>217</v>
      </c>
      <c r="BG338" s="143" t="str">
        <f>IF(BG337&lt;BG334,"OUI, ça a baissé","NON, ça n'a pas baissé")</f>
        <v>OUI, ça a baissé</v>
      </c>
      <c r="BH338" s="143"/>
      <c r="BI338" s="143" t="str">
        <f>IF(BI337&lt;BI334,"OUI, ça a baissé","NON, ça n'a pas baissé")</f>
        <v>OUI, ça a baissé</v>
      </c>
      <c r="BJ338" s="143"/>
      <c r="BK338" s="143" t="str">
        <f>IF(BK337&lt;BK334,"OUI, ça a baissé","NON, ça n'a pas baissé")</f>
        <v>OUI, ça a baissé</v>
      </c>
      <c r="BL338" s="143"/>
      <c r="BN338" s="15"/>
      <c r="BO338" s="15"/>
      <c r="BP338" s="15"/>
      <c r="BQ338" s="15"/>
      <c r="BR338" s="15"/>
      <c r="BS338" s="15"/>
      <c r="BT338" s="15"/>
      <c r="BU338" s="15"/>
      <c r="BV338" s="15"/>
      <c r="BW338" s="15"/>
      <c r="BX338" s="15"/>
      <c r="BY338" s="15"/>
      <c r="BZ338" s="15"/>
      <c r="CA338" s="15"/>
      <c r="CB338" s="15"/>
      <c r="CC338" s="15"/>
      <c r="CD338" s="15"/>
      <c r="CE338" s="15"/>
      <c r="CF338" s="15"/>
      <c r="CG338" s="15"/>
      <c r="CH338" s="15"/>
      <c r="CI338" s="15"/>
      <c r="CJ338" s="15"/>
      <c r="CK338" s="15"/>
      <c r="CL338" s="15"/>
      <c r="CM338" s="47"/>
      <c r="CN338" s="47"/>
      <c r="CO338" s="47"/>
      <c r="CP338" s="15"/>
      <c r="CQ338" s="15"/>
      <c r="CR338" s="15"/>
      <c r="CS338" s="15"/>
      <c r="CT338" s="15"/>
      <c r="CU338" s="15"/>
      <c r="CV338" s="15"/>
      <c r="CW338" s="15"/>
      <c r="CX338" s="15"/>
      <c r="CY338" s="15"/>
      <c r="CZ338" s="15"/>
      <c r="DA338" s="15"/>
      <c r="DB338" s="15"/>
      <c r="DC338" s="15"/>
      <c r="DD338" s="15"/>
      <c r="DE338" s="15"/>
      <c r="DF338" s="15"/>
      <c r="DG338" s="15"/>
      <c r="DH338" s="15"/>
      <c r="DI338" s="15"/>
      <c r="DJ338" s="15"/>
      <c r="DK338" s="15"/>
      <c r="DL338" s="15"/>
      <c r="DM338" s="15"/>
    </row>
    <row r="339" spans="1:117" s="13" customFormat="1" ht="15" thickBot="1" x14ac:dyDescent="0.4"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  <c r="BA339" s="15"/>
      <c r="BB339" s="15"/>
      <c r="BC339" s="15"/>
      <c r="BD339" s="15"/>
      <c r="BE339" s="15"/>
      <c r="BF339" s="15"/>
      <c r="BG339" s="15"/>
      <c r="BH339" s="15"/>
      <c r="BI339" s="15"/>
      <c r="BJ339" s="15"/>
      <c r="BK339" s="15"/>
      <c r="BL339" s="15"/>
      <c r="BN339" s="15"/>
      <c r="BO339" s="15"/>
      <c r="BP339" s="15"/>
      <c r="BQ339" s="15"/>
      <c r="BR339" s="15"/>
      <c r="BS339" s="15"/>
      <c r="BT339" s="15"/>
      <c r="BU339" s="15"/>
      <c r="BV339" s="15"/>
      <c r="BW339" s="15"/>
      <c r="BX339" s="15"/>
      <c r="BY339" s="15"/>
      <c r="BZ339" s="15"/>
      <c r="CA339" s="15"/>
      <c r="CB339" s="15"/>
      <c r="CC339" s="15"/>
      <c r="CD339" s="15"/>
      <c r="CE339" s="15"/>
      <c r="CF339" s="15"/>
      <c r="CG339" s="15"/>
      <c r="CH339" s="15"/>
      <c r="CI339" s="15"/>
      <c r="CJ339" s="15"/>
      <c r="CK339" s="15"/>
      <c r="CL339" s="15"/>
      <c r="CM339" s="47"/>
      <c r="CN339" s="47"/>
      <c r="CO339" s="47"/>
      <c r="CP339" s="15"/>
      <c r="CQ339" s="15"/>
      <c r="CR339" s="15"/>
      <c r="CS339" s="15"/>
      <c r="CT339" s="15"/>
      <c r="CU339" s="15"/>
      <c r="CV339" s="15"/>
      <c r="CW339" s="15"/>
      <c r="CX339" s="15"/>
      <c r="CY339" s="15"/>
      <c r="CZ339" s="15"/>
      <c r="DA339" s="15"/>
      <c r="DB339" s="15"/>
      <c r="DC339" s="15"/>
      <c r="DD339" s="15"/>
      <c r="DE339" s="15"/>
      <c r="DF339" s="15"/>
      <c r="DG339" s="15"/>
      <c r="DH339" s="15"/>
      <c r="DI339" s="15"/>
      <c r="DJ339" s="15"/>
      <c r="DK339" s="15"/>
      <c r="DL339" s="15"/>
      <c r="DM339" s="15"/>
    </row>
    <row r="340" spans="1:117" s="13" customFormat="1" ht="15" thickBot="1" x14ac:dyDescent="0.4">
      <c r="A340" s="93" t="s">
        <v>132</v>
      </c>
      <c r="B340" s="14" t="s">
        <v>213</v>
      </c>
      <c r="C340" s="120">
        <f>C337</f>
        <v>0.05</v>
      </c>
      <c r="D340" s="120"/>
      <c r="E340" s="120">
        <f>E337</f>
        <v>0.1</v>
      </c>
      <c r="F340" s="120"/>
      <c r="G340" s="121">
        <f>G337</f>
        <v>0.1556376416623802</v>
      </c>
      <c r="H340" s="121"/>
      <c r="I340" s="121">
        <f>I337</f>
        <v>0.20422000750505045</v>
      </c>
      <c r="J340" s="121"/>
      <c r="K340" s="121">
        <f>K337</f>
        <v>0.2612752833247603</v>
      </c>
      <c r="L340" s="121"/>
      <c r="M340" s="121">
        <f>M337</f>
        <v>0.30844001501010088</v>
      </c>
      <c r="N340" s="121"/>
      <c r="O340" s="121">
        <f>O337</f>
        <v>0.4627528332476043</v>
      </c>
      <c r="P340" s="121"/>
      <c r="Q340" s="122">
        <f>C340*G340+E340*K340+O340</f>
        <v>0.49666224366319933</v>
      </c>
      <c r="R340" s="122"/>
      <c r="S340" s="122">
        <f t="shared" ref="S340" si="3013">1/(1+EXP(-Q340))</f>
        <v>0.62167462606087487</v>
      </c>
      <c r="T340" s="122"/>
      <c r="U340" s="122">
        <f t="shared" ref="U340" si="3014">S340</f>
        <v>0.62167462606087487</v>
      </c>
      <c r="V340" s="122"/>
      <c r="W340" s="121">
        <f>W337</f>
        <v>0.43440015010100758</v>
      </c>
      <c r="X340" s="121"/>
      <c r="Y340" s="122">
        <f t="shared" ref="Y340" si="3015">C340*I340+E340*M340+W340</f>
        <v>0.47545515197727017</v>
      </c>
      <c r="Z340" s="122"/>
      <c r="AA340" s="122">
        <f t="shared" ref="AA340" si="3016">1/(1+EXP(-Y340))</f>
        <v>0.616674102313859</v>
      </c>
      <c r="AB340" s="122"/>
      <c r="AC340" s="122">
        <f t="shared" ref="AC340" si="3017">AA340</f>
        <v>0.616674102313859</v>
      </c>
      <c r="AD340" s="122"/>
      <c r="AE340" s="121">
        <f>AE337</f>
        <v>-0.62045419912953792</v>
      </c>
      <c r="AF340" s="121"/>
      <c r="AG340" s="121">
        <f>AG337</f>
        <v>0.76346285295213323</v>
      </c>
      <c r="AH340" s="121"/>
      <c r="AI340" s="121">
        <f>AI337</f>
        <v>-0.51740639720993209</v>
      </c>
      <c r="AJ340" s="121"/>
      <c r="AK340" s="121">
        <f>AK337</f>
        <v>0.86225135489575577</v>
      </c>
      <c r="AL340" s="121"/>
      <c r="AM340" s="121">
        <f>AM337</f>
        <v>-1.1086016860610624</v>
      </c>
      <c r="AN340" s="121"/>
      <c r="AO340" s="122">
        <f t="shared" ref="AO340" si="3018">U340*AE340+AC340*AI340+AM340</f>
        <v>-1.8133934438237003</v>
      </c>
      <c r="AP340" s="122"/>
      <c r="AQ340" s="122">
        <f t="shared" ref="AQ340" si="3019">1/(1+EXP(-AO340))</f>
        <v>0.14022849728449618</v>
      </c>
      <c r="AR340" s="122"/>
      <c r="AS340" s="121">
        <f>AS337</f>
        <v>1.1223809464337888</v>
      </c>
      <c r="AT340" s="121"/>
      <c r="AU340" s="122">
        <f>U340*AG340+AC340*AK340+AS340</f>
        <v>2.1287345103034241</v>
      </c>
      <c r="AV340" s="122"/>
      <c r="AW340" s="122">
        <f t="shared" ref="AW340" si="3020">1/(1+EXP(-AU340))</f>
        <v>0.8936648112448734</v>
      </c>
      <c r="AX340" s="122"/>
      <c r="AY340" s="122">
        <f t="shared" ref="AY340" si="3021">AQ340</f>
        <v>0.14022849728449618</v>
      </c>
      <c r="AZ340" s="122"/>
      <c r="BA340" s="122">
        <f t="shared" ref="BA340" si="3022">AW340</f>
        <v>0.8936648112448734</v>
      </c>
      <c r="BB340" s="122"/>
      <c r="BC340" s="120">
        <f>BC337</f>
        <v>0.01</v>
      </c>
      <c r="BD340" s="120"/>
      <c r="BE340" s="120">
        <f>BE337</f>
        <v>0.99</v>
      </c>
      <c r="BF340" s="120"/>
      <c r="BG340" s="136">
        <f>(1/2)*(AY340-BC340)^2</f>
        <v>8.4797307524890134E-3</v>
      </c>
      <c r="BH340" s="137"/>
      <c r="BI340" s="136">
        <f t="shared" ref="BI340" si="3023">(1/2)*(BA340-BE340)^2</f>
        <v>4.6402342962429339E-3</v>
      </c>
      <c r="BJ340" s="137"/>
      <c r="BK340" s="136">
        <f t="shared" ref="BK340" si="3024">BG340+BI340</f>
        <v>1.3119965048731946E-2</v>
      </c>
      <c r="BL340" s="137"/>
      <c r="BN340" s="131">
        <f t="shared" ref="BN340" si="3025" xml:space="preserve"> ( ((AY340 - BC340)*(AY340)*(1-AY340)*AE340) + ((BA340 - BE340)*(BA340)*(1-BA340)*AG340) ) * ( ((U340)*(1-U340)) ) * ( C340 )</f>
        <v>-1.96750971171714E-4</v>
      </c>
      <c r="BO340" s="131"/>
      <c r="BP340" s="131">
        <f t="shared" ref="BP340" si="3026" xml:space="preserve"> ( ((AY340 - BC340)*(AY340)*(1-AY340)*AI340) + ((BA340 - BE340)*(BA340)*(1-BA340)*AK340) ) * ( ((AC340)*(1-AC340)) ) * ( C340 )</f>
        <v>-1.8931393048568775E-4</v>
      </c>
      <c r="BQ340" s="131"/>
      <c r="BR340" s="131">
        <f t="shared" ref="BR340" si="3027" xml:space="preserve"> ( ((AY340 - BC340)*(AY340)*(1-AY340)*AE340) + ((BA340 - BE340)*(BA340)*(1-BA340)*AG340) ) * ( ((U340)*(1-U340)) ) * ( E340 )</f>
        <v>-3.9350194234342799E-4</v>
      </c>
      <c r="BS340" s="131"/>
      <c r="BT340" s="131">
        <f t="shared" ref="BT340" si="3028" xml:space="preserve"> ( ((AY340 - BC340)*(AY340)*(1-AY340)*AI340) + ((BA340 - BE340)*(BA340)*(1-BA340)*AK340) ) * ( ((AC340)*(1-AC340)) ) * ( E340 )</f>
        <v>-3.786278609713755E-4</v>
      </c>
      <c r="BU340" s="131"/>
      <c r="BV340" s="131">
        <f t="shared" ref="BV340" si="3029" xml:space="preserve"> ( ((AY340 - BC340)*(AY340)*(1-AY340)*AE340) + ((BA340 - BE340)*(BA340)*(1-BA340)*AG340) ) * ( ((S340)*(1-S340)) )</f>
        <v>-3.9350194234342795E-3</v>
      </c>
      <c r="BW340" s="131"/>
      <c r="BX340" s="131">
        <f t="shared" ref="BX340" si="3030" xml:space="preserve"> ( ((AY340 - BC340)*(AY340)*(1-AY340)*AI340) + ((BA340 - BE340)*(BA340)*(1-BA340)*AK340) ) * ( ((AC340)*(1-AC340)) )</f>
        <v>-3.7862786097137549E-3</v>
      </c>
      <c r="BY340" s="131"/>
      <c r="BZ340" s="131">
        <f xml:space="preserve"> (AY340 - BC340) * (AY340 * (1 - AY340)) * U340</f>
        <v>9.7608692963348492E-3</v>
      </c>
      <c r="CA340" s="131"/>
      <c r="CB340" s="131">
        <f t="shared" ref="CB340" si="3031" xml:space="preserve"> (BA340 - BE340) * (BA340 * (1 - BA340)) * U340</f>
        <v>-5.691146409779569E-3</v>
      </c>
      <c r="CC340" s="131"/>
      <c r="CD340" s="131">
        <f t="shared" ref="CD340" si="3032" xml:space="preserve"> (AY340 - BC340) * (AY340 * (1 - AY340)) * AC340</f>
        <v>9.6823564269627911E-3</v>
      </c>
      <c r="CE340" s="131"/>
      <c r="CF340" s="131">
        <f t="shared" ref="CF340" si="3033" xml:space="preserve"> (BA340 - BE340) * (BA340 * (1 - BA340)) * AC340</f>
        <v>-5.6453689056369764E-3</v>
      </c>
      <c r="CG340" s="131"/>
      <c r="CH340" s="131">
        <f xml:space="preserve"> (AY340 - BC340) * (AY340 * (1 - AY340))</f>
        <v>1.5700929211447431E-2</v>
      </c>
      <c r="CI340" s="131"/>
      <c r="CJ340" s="131">
        <f xml:space="preserve"> (BA340 - BE340) * (BA340 * (1 - BA340))</f>
        <v>-9.1545418957187548E-3</v>
      </c>
      <c r="CK340" s="131"/>
      <c r="CL340" s="15"/>
      <c r="CM340" s="47"/>
      <c r="CN340" s="47"/>
      <c r="CO340" s="47"/>
      <c r="CP340" s="15"/>
      <c r="CQ340" s="15"/>
      <c r="CR340" s="15"/>
      <c r="CS340" s="15"/>
      <c r="CT340" s="15"/>
      <c r="CU340" s="15"/>
      <c r="CV340" s="15"/>
      <c r="CW340" s="15"/>
      <c r="CX340" s="15"/>
      <c r="CY340" s="15"/>
      <c r="CZ340" s="15"/>
      <c r="DA340" s="15"/>
      <c r="DB340" s="15"/>
      <c r="DC340" s="15"/>
      <c r="DD340" s="15"/>
      <c r="DE340" s="15"/>
      <c r="DF340" s="15"/>
      <c r="DG340" s="15"/>
      <c r="DH340" s="15"/>
      <c r="DI340" s="15"/>
      <c r="DJ340" s="15"/>
      <c r="DK340" s="15"/>
      <c r="DL340" s="15"/>
      <c r="DM340" s="15"/>
    </row>
    <row r="341" spans="1:117" s="13" customFormat="1" x14ac:dyDescent="0.35">
      <c r="A341" s="93"/>
      <c r="B341" s="14" t="s">
        <v>215</v>
      </c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  <c r="BA341" s="15"/>
      <c r="BB341" s="15"/>
      <c r="BC341" s="15"/>
      <c r="BD341" s="15"/>
      <c r="BE341" s="15"/>
      <c r="BF341" s="15"/>
      <c r="BG341" s="15"/>
      <c r="BH341" s="15"/>
      <c r="BI341" s="15"/>
      <c r="BJ341" s="15"/>
      <c r="BK341" s="15"/>
      <c r="BL341" s="15"/>
      <c r="BN341" s="132" t="str">
        <f>IF(BN340&lt;0.000001,"PROCHE DE 0","PAS PROCHE DE 0")</f>
        <v>PROCHE DE 0</v>
      </c>
      <c r="BO341" s="132"/>
      <c r="BP341" s="132" t="str">
        <f>IF(BP340&lt;0.000001,"PROCHE DE 0","PAS PROCHE DE 0")</f>
        <v>PROCHE DE 0</v>
      </c>
      <c r="BQ341" s="132"/>
      <c r="BR341" s="132" t="str">
        <f>IF(BR340&lt;0.000001,"PROCHE DE 0","PAS PROCHE DE 0")</f>
        <v>PROCHE DE 0</v>
      </c>
      <c r="BS341" s="132"/>
      <c r="BT341" s="132" t="str">
        <f>IF(BT340&lt;0.000001,"PROCHE DE 0","PAS PROCHE DE 0")</f>
        <v>PROCHE DE 0</v>
      </c>
      <c r="BU341" s="132"/>
      <c r="BV341" s="132" t="str">
        <f>IF(BV340&lt;0.000001,"PROCHE DE 0","PAS PROCHE DE 0")</f>
        <v>PROCHE DE 0</v>
      </c>
      <c r="BW341" s="132"/>
      <c r="BX341" s="132" t="str">
        <f>IF(BX340&lt;0.000001,"PROCHE DE 0","PAS PROCHE DE 0")</f>
        <v>PROCHE DE 0</v>
      </c>
      <c r="BY341" s="132"/>
      <c r="BZ341" s="132" t="str">
        <f>IF(BZ340&lt;0.000001,"PROCHE DE 0","PAS PROCHE DE 0")</f>
        <v>PAS PROCHE DE 0</v>
      </c>
      <c r="CA341" s="132"/>
      <c r="CB341" s="132" t="str">
        <f>IF(CB340&lt;0.000001,"PROCHE DE 0","PAS PROCHE DE 0")</f>
        <v>PROCHE DE 0</v>
      </c>
      <c r="CC341" s="132"/>
      <c r="CD341" s="132" t="str">
        <f>IF(CD340&lt;0.000001,"PROCHE DE 0","PAS PROCHE DE 0")</f>
        <v>PAS PROCHE DE 0</v>
      </c>
      <c r="CE341" s="132"/>
      <c r="CF341" s="132" t="str">
        <f>IF(CF340&lt;0.000001,"PROCHE DE 0","PAS PROCHE DE 0")</f>
        <v>PROCHE DE 0</v>
      </c>
      <c r="CG341" s="132"/>
      <c r="CH341" s="132" t="str">
        <f>IF(CH340&lt;0.000001,"PROCHE DE 0","PAS PROCHE DE 0")</f>
        <v>PAS PROCHE DE 0</v>
      </c>
      <c r="CI341" s="132"/>
      <c r="CJ341" s="132" t="str">
        <f>IF(CJ340&lt;0.000001,"PROCHE DE 0","PAS PROCHE DE 0")</f>
        <v>PROCHE DE 0</v>
      </c>
      <c r="CK341" s="132"/>
      <c r="CL341" s="15"/>
      <c r="CM341" s="47"/>
      <c r="CN341" s="47"/>
      <c r="CO341" s="47"/>
      <c r="CP341" s="15"/>
      <c r="CQ341" s="15"/>
      <c r="CR341" s="15"/>
      <c r="CS341" s="15"/>
      <c r="CT341" s="15"/>
      <c r="CU341" s="15"/>
      <c r="CV341" s="15"/>
      <c r="CW341" s="15"/>
      <c r="CX341" s="15"/>
      <c r="CY341" s="15"/>
      <c r="CZ341" s="15"/>
      <c r="DA341" s="15"/>
      <c r="DB341" s="15"/>
      <c r="DC341" s="15"/>
      <c r="DD341" s="15"/>
      <c r="DE341" s="15"/>
      <c r="DF341" s="15"/>
      <c r="DG341" s="15"/>
      <c r="DH341" s="15"/>
      <c r="DI341" s="15"/>
      <c r="DJ341" s="15"/>
      <c r="DK341" s="15"/>
      <c r="DL341" s="15"/>
      <c r="DM341" s="15"/>
    </row>
    <row r="342" spans="1:117" s="13" customFormat="1" ht="15" thickBot="1" x14ac:dyDescent="0.4">
      <c r="A342" s="93"/>
      <c r="B342" s="14" t="s">
        <v>214</v>
      </c>
      <c r="C342" s="120">
        <f>C340</f>
        <v>0.05</v>
      </c>
      <c r="D342" s="120"/>
      <c r="E342" s="120">
        <f>E340</f>
        <v>0.1</v>
      </c>
      <c r="F342" s="120"/>
      <c r="G342" s="121">
        <f>G340</f>
        <v>0.1556376416623802</v>
      </c>
      <c r="H342" s="121"/>
      <c r="I342" s="121">
        <f>I340</f>
        <v>0.20422000750505045</v>
      </c>
      <c r="J342" s="121"/>
      <c r="K342" s="121">
        <f>K340</f>
        <v>0.2612752833247603</v>
      </c>
      <c r="L342" s="121"/>
      <c r="M342" s="121">
        <f>M340</f>
        <v>0.30844001501010088</v>
      </c>
      <c r="N342" s="121"/>
      <c r="O342" s="121">
        <f>O340</f>
        <v>0.4627528332476043</v>
      </c>
      <c r="P342" s="121"/>
      <c r="Q342" s="122">
        <f>C342*G342+E342*K342+O342</f>
        <v>0.49666224366319933</v>
      </c>
      <c r="R342" s="122"/>
      <c r="S342" s="122">
        <f t="shared" ref="S342:S343" si="3034">1/(1+EXP(-Q342))</f>
        <v>0.62167462606087487</v>
      </c>
      <c r="T342" s="122"/>
      <c r="U342" s="122">
        <f t="shared" ref="U342:U343" si="3035">S342</f>
        <v>0.62167462606087487</v>
      </c>
      <c r="V342" s="122"/>
      <c r="W342" s="121">
        <f>W340</f>
        <v>0.43440015010100758</v>
      </c>
      <c r="X342" s="121"/>
      <c r="Y342" s="122">
        <f t="shared" ref="Y342:Y343" si="3036">C342*I342+E342*M342+W342</f>
        <v>0.47545515197727017</v>
      </c>
      <c r="Z342" s="122"/>
      <c r="AA342" s="122">
        <f t="shared" ref="AA342:AA343" si="3037">1/(1+EXP(-Y342))</f>
        <v>0.616674102313859</v>
      </c>
      <c r="AB342" s="122"/>
      <c r="AC342" s="122">
        <f t="shared" ref="AC342:AC343" si="3038">AA342</f>
        <v>0.616674102313859</v>
      </c>
      <c r="AD342" s="122"/>
      <c r="AE342" s="121">
        <f>AE340</f>
        <v>-0.62045419912953792</v>
      </c>
      <c r="AF342" s="121"/>
      <c r="AG342" s="121">
        <f>AG340</f>
        <v>0.76346285295213323</v>
      </c>
      <c r="AH342" s="121"/>
      <c r="AI342" s="121">
        <f>AI340</f>
        <v>-0.51740639720993209</v>
      </c>
      <c r="AJ342" s="121"/>
      <c r="AK342" s="121">
        <f>AK340</f>
        <v>0.86225135489575577</v>
      </c>
      <c r="AL342" s="121"/>
      <c r="AM342" s="121">
        <f>AM340</f>
        <v>-1.1086016860610624</v>
      </c>
      <c r="AN342" s="121"/>
      <c r="AO342" s="122">
        <f t="shared" ref="AO342:AO343" si="3039">U342*AE342+AC342*AI342+AM342</f>
        <v>-1.8133934438237003</v>
      </c>
      <c r="AP342" s="122"/>
      <c r="AQ342" s="122">
        <f t="shared" ref="AQ342:AQ343" si="3040">1/(1+EXP(-AO342))</f>
        <v>0.14022849728449618</v>
      </c>
      <c r="AR342" s="122"/>
      <c r="AS342" s="121">
        <f>AS340</f>
        <v>1.1223809464337888</v>
      </c>
      <c r="AT342" s="121"/>
      <c r="AU342" s="122">
        <f>U342*AG342+AC342*AK342+AS342</f>
        <v>2.1287345103034241</v>
      </c>
      <c r="AV342" s="122"/>
      <c r="AW342" s="122">
        <f t="shared" ref="AW342:AW343" si="3041">1/(1+EXP(-AU342))</f>
        <v>0.8936648112448734</v>
      </c>
      <c r="AX342" s="122"/>
      <c r="AY342" s="122">
        <f t="shared" ref="AY342:AY343" si="3042">AQ342</f>
        <v>0.14022849728449618</v>
      </c>
      <c r="AZ342" s="122"/>
      <c r="BA342" s="122">
        <f>AW342</f>
        <v>0.8936648112448734</v>
      </c>
      <c r="BB342" s="122"/>
      <c r="BC342" s="120">
        <f>BC340</f>
        <v>0.01</v>
      </c>
      <c r="BD342" s="120"/>
      <c r="BE342" s="120">
        <f>BE340</f>
        <v>0.99</v>
      </c>
      <c r="BF342" s="120"/>
      <c r="BG342" s="122">
        <f>(1/2)*(AY342-BC342)^2</f>
        <v>8.4797307524890134E-3</v>
      </c>
      <c r="BH342" s="122"/>
      <c r="BI342" s="122">
        <f t="shared" ref="BI342:BI343" si="3043">(1/2)*(BA342-BE342)^2</f>
        <v>4.6402342962429339E-3</v>
      </c>
      <c r="BJ342" s="122"/>
      <c r="BK342" s="122">
        <f t="shared" ref="BK342:BK343" si="3044">BG342+BI342</f>
        <v>1.3119965048731946E-2</v>
      </c>
      <c r="BL342" s="122"/>
      <c r="BN342" s="142">
        <f t="shared" ref="BN342" si="3045" xml:space="preserve"> ( ((AY342 - BC342)*(AY342)*(1-AY342)*AE342) + ((BA342 - BE342)*(BA342)*(1-BA342)*AG342) ) * ( ((U342)*(1-U342)) ) * ( C342 )</f>
        <v>-1.96750971171714E-4</v>
      </c>
      <c r="BO342" s="142"/>
      <c r="BP342" s="142">
        <f t="shared" ref="BP342" si="3046" xml:space="preserve"> ( ((AY342 - BC342)*(AY342)*(1-AY342)*AI342) + ((BA342 - BE342)*(BA342)*(1-BA342)*AK342) ) * ( ((AC342)*(1-AC342)) ) * ( C342 )</f>
        <v>-1.8931393048568775E-4</v>
      </c>
      <c r="BQ342" s="142"/>
      <c r="BR342" s="142">
        <f t="shared" ref="BR342" si="3047" xml:space="preserve"> ( ((AY342 - BC342)*(AY342)*(1-AY342)*AE342) + ((BA342 - BE342)*(BA342)*(1-BA342)*AG342) ) * ( ((U342)*(1-U342)) ) * ( E342 )</f>
        <v>-3.9350194234342799E-4</v>
      </c>
      <c r="BS342" s="142"/>
      <c r="BT342" s="142">
        <f t="shared" ref="BT342" si="3048" xml:space="preserve"> ( ((AY342 - BC342)*(AY342)*(1-AY342)*AI342) + ((BA342 - BE342)*(BA342)*(1-BA342)*AK342) ) * ( ((AC342)*(1-AC342)) ) * ( E342 )</f>
        <v>-3.786278609713755E-4</v>
      </c>
      <c r="BU342" s="142"/>
      <c r="BV342" s="142">
        <f t="shared" ref="BV342" si="3049" xml:space="preserve"> ( ((AY342 - BC342)*(AY342)*(1-AY342)*AE342) + ((BA342 - BE342)*(BA342)*(1-BA342)*AG342) ) * ( ((S342)*(1-S342)) )</f>
        <v>-3.9350194234342795E-3</v>
      </c>
      <c r="BW342" s="142"/>
      <c r="BX342" s="142">
        <f t="shared" ref="BX342" si="3050" xml:space="preserve"> ( ((AY342 - BC342)*(AY342)*(1-AY342)*AI342) + ((BA342 - BE342)*(BA342)*(1-BA342)*AK342) ) * ( ((AC342)*(1-AC342)) )</f>
        <v>-3.7862786097137549E-3</v>
      </c>
      <c r="BY342" s="142"/>
      <c r="BZ342" s="142">
        <f xml:space="preserve"> (AY342 - BC342) * (AY342 * (1 - AY342)) * U342</f>
        <v>9.7608692963348492E-3</v>
      </c>
      <c r="CA342" s="142"/>
      <c r="CB342" s="142">
        <f t="shared" ref="CB342" si="3051" xml:space="preserve"> (BA342 - BE342) * (BA342 * (1 - BA342)) * U342</f>
        <v>-5.691146409779569E-3</v>
      </c>
      <c r="CC342" s="142"/>
      <c r="CD342" s="142">
        <f t="shared" ref="CD342" si="3052" xml:space="preserve"> (AY342 - BC342) * (AY342 * (1 - AY342)) * AC342</f>
        <v>9.6823564269627911E-3</v>
      </c>
      <c r="CE342" s="142"/>
      <c r="CF342" s="142">
        <f t="shared" ref="CF342" si="3053" xml:space="preserve"> (BA342 - BE342) * (BA342 * (1 - BA342)) * AC342</f>
        <v>-5.6453689056369764E-3</v>
      </c>
      <c r="CG342" s="142"/>
      <c r="CH342" s="142">
        <f xml:space="preserve"> (AY342 - BC342) * (AY342 * (1 - AY342))</f>
        <v>1.5700929211447431E-2</v>
      </c>
      <c r="CI342" s="142"/>
      <c r="CJ342" s="142">
        <f xml:space="preserve"> (BA342 - BE342) * (BA342 * (1 - BA342))</f>
        <v>-9.1545418957187548E-3</v>
      </c>
      <c r="CK342" s="142"/>
      <c r="CL342" s="15"/>
      <c r="CM342" s="104">
        <f>CM336</f>
        <v>0.5</v>
      </c>
      <c r="CN342" s="104"/>
      <c r="CO342" s="47"/>
      <c r="CP342" s="131">
        <f t="shared" ref="CP342" si="3054">G342-CM342*BN342</f>
        <v>0.15573601714796606</v>
      </c>
      <c r="CQ342" s="131"/>
      <c r="CR342" s="131">
        <f t="shared" ref="CR342" si="3055">I342-CM342*BP342</f>
        <v>0.20431466447029331</v>
      </c>
      <c r="CS342" s="131"/>
      <c r="CT342" s="131">
        <f t="shared" ref="CT342" si="3056">K342-CM342*BR342</f>
        <v>0.26147203429593202</v>
      </c>
      <c r="CU342" s="131"/>
      <c r="CV342" s="131">
        <f t="shared" ref="CV342" si="3057">M342-CM342*BT342</f>
        <v>0.30862932894058659</v>
      </c>
      <c r="CW342" s="131"/>
      <c r="CX342" s="131">
        <f t="shared" ref="CX342" si="3058">O342-CM342*BV342</f>
        <v>0.46472034295932146</v>
      </c>
      <c r="CY342" s="131"/>
      <c r="CZ342" s="131">
        <f t="shared" ref="CZ342" si="3059">W342-CM342*BX342</f>
        <v>0.43629328940586443</v>
      </c>
      <c r="DA342" s="131"/>
      <c r="DB342" s="131">
        <f t="shared" ref="DB342" si="3060">AE342-CM342*BZ342</f>
        <v>-0.62533463377770537</v>
      </c>
      <c r="DC342" s="131"/>
      <c r="DD342" s="131">
        <f t="shared" ref="DD342" si="3061">AG342-CM342*CB342</f>
        <v>0.76630842615702299</v>
      </c>
      <c r="DE342" s="131"/>
      <c r="DF342" s="131">
        <f t="shared" ref="DF342" si="3062">AI342-CM342*CD342</f>
        <v>-0.52224757542341349</v>
      </c>
      <c r="DG342" s="131"/>
      <c r="DH342" s="131">
        <f t="shared" ref="DH342" si="3063">AK342-CM342*CF342</f>
        <v>0.8650740393485743</v>
      </c>
      <c r="DI342" s="131"/>
      <c r="DJ342" s="131">
        <f t="shared" ref="DJ342" si="3064">AM342-CM342*CH342</f>
        <v>-1.1164521506667862</v>
      </c>
      <c r="DK342" s="131"/>
      <c r="DL342" s="131">
        <f t="shared" ref="DL342" si="3065">AS342-CM342*CJ342</f>
        <v>1.1269582173816481</v>
      </c>
      <c r="DM342" s="131"/>
    </row>
    <row r="343" spans="1:117" s="13" customFormat="1" ht="15" thickBot="1" x14ac:dyDescent="0.4">
      <c r="A343" s="93"/>
      <c r="B343" s="14" t="s">
        <v>216</v>
      </c>
      <c r="C343" s="120">
        <f>C342</f>
        <v>0.05</v>
      </c>
      <c r="D343" s="120"/>
      <c r="E343" s="120">
        <f>E342</f>
        <v>0.1</v>
      </c>
      <c r="F343" s="120"/>
      <c r="G343" s="131">
        <f>CP342</f>
        <v>0.15573601714796606</v>
      </c>
      <c r="H343" s="131"/>
      <c r="I343" s="131">
        <f>CR342</f>
        <v>0.20431466447029331</v>
      </c>
      <c r="J343" s="131"/>
      <c r="K343" s="131">
        <f>CT342</f>
        <v>0.26147203429593202</v>
      </c>
      <c r="L343" s="131"/>
      <c r="M343" s="131">
        <f>CV342</f>
        <v>0.30862932894058659</v>
      </c>
      <c r="N343" s="131"/>
      <c r="O343" s="131">
        <f>CX342</f>
        <v>0.46472034295932146</v>
      </c>
      <c r="P343" s="131"/>
      <c r="Q343" s="122">
        <f>C343*G343+E343*K343+O343</f>
        <v>0.49865434724631297</v>
      </c>
      <c r="R343" s="122"/>
      <c r="S343" s="122">
        <f t="shared" si="3034"/>
        <v>0.62214304573716506</v>
      </c>
      <c r="T343" s="122"/>
      <c r="U343" s="122">
        <f t="shared" si="3035"/>
        <v>0.62214304573716506</v>
      </c>
      <c r="V343" s="122"/>
      <c r="W343" s="131">
        <f>CZ342</f>
        <v>0.43629328940586443</v>
      </c>
      <c r="X343" s="131"/>
      <c r="Y343" s="122">
        <f t="shared" si="3036"/>
        <v>0.47737195552343775</v>
      </c>
      <c r="Z343" s="122"/>
      <c r="AA343" s="122">
        <f t="shared" si="3037"/>
        <v>0.61712710859899567</v>
      </c>
      <c r="AB343" s="122"/>
      <c r="AC343" s="122">
        <f t="shared" si="3038"/>
        <v>0.61712710859899567</v>
      </c>
      <c r="AD343" s="122"/>
      <c r="AE343" s="131">
        <f>DB342</f>
        <v>-0.62533463377770537</v>
      </c>
      <c r="AF343" s="131"/>
      <c r="AG343" s="131">
        <f>DD342</f>
        <v>0.76630842615702299</v>
      </c>
      <c r="AH343" s="131"/>
      <c r="AI343" s="131">
        <f>DF342</f>
        <v>-0.52224757542341349</v>
      </c>
      <c r="AJ343" s="131"/>
      <c r="AK343" s="131">
        <f>DH342</f>
        <v>0.8650740393485743</v>
      </c>
      <c r="AL343" s="131"/>
      <c r="AM343" s="131">
        <f>DJ342</f>
        <v>-1.1164521506667862</v>
      </c>
      <c r="AN343" s="131"/>
      <c r="AO343" s="122">
        <f t="shared" si="3039"/>
        <v>-1.8277928805240695</v>
      </c>
      <c r="AP343" s="122"/>
      <c r="AQ343" s="122">
        <f t="shared" si="3040"/>
        <v>0.13850141389950199</v>
      </c>
      <c r="AR343" s="122"/>
      <c r="AS343" s="131">
        <f>DL342</f>
        <v>1.1269582173816481</v>
      </c>
      <c r="AT343" s="131"/>
      <c r="AU343" s="122">
        <f>U343*AG343+AC343*AK343+AS343</f>
        <v>2.1375723162322711</v>
      </c>
      <c r="AV343" s="122"/>
      <c r="AW343" s="122">
        <f t="shared" si="3041"/>
        <v>0.89450173320110848</v>
      </c>
      <c r="AX343" s="122"/>
      <c r="AY343" s="122">
        <f t="shared" si="3042"/>
        <v>0.13850141389950199</v>
      </c>
      <c r="AZ343" s="122"/>
      <c r="BA343" s="122">
        <f>AW343</f>
        <v>0.89450173320110848</v>
      </c>
      <c r="BB343" s="122"/>
      <c r="BC343" s="120">
        <f>BC342</f>
        <v>0.01</v>
      </c>
      <c r="BD343" s="120"/>
      <c r="BE343" s="120">
        <f>BE342</f>
        <v>0.99</v>
      </c>
      <c r="BF343" s="120"/>
      <c r="BG343" s="136">
        <f>(1/2)*(AY343-BC343)^2</f>
        <v>8.25630668708556E-3</v>
      </c>
      <c r="BH343" s="137"/>
      <c r="BI343" s="136">
        <f t="shared" si="3043"/>
        <v>4.5599594807961318E-3</v>
      </c>
      <c r="BJ343" s="137"/>
      <c r="BK343" s="136">
        <f t="shared" si="3044"/>
        <v>1.2816266167881691E-2</v>
      </c>
      <c r="BL343" s="137"/>
      <c r="BN343" s="15"/>
      <c r="BO343" s="15"/>
      <c r="BP343" s="15"/>
      <c r="BQ343" s="15"/>
      <c r="BR343" s="15"/>
      <c r="BS343" s="15"/>
      <c r="BT343" s="15"/>
      <c r="BU343" s="15"/>
      <c r="BV343" s="15"/>
      <c r="BW343" s="15"/>
      <c r="BX343" s="15"/>
      <c r="BY343" s="15"/>
      <c r="BZ343" s="15"/>
      <c r="CA343" s="15"/>
      <c r="CB343" s="15"/>
      <c r="CC343" s="15"/>
      <c r="CD343" s="15"/>
      <c r="CE343" s="15"/>
      <c r="CF343" s="15"/>
      <c r="CG343" s="15"/>
      <c r="CH343" s="15"/>
      <c r="CI343" s="15"/>
      <c r="CJ343" s="15"/>
      <c r="CK343" s="15"/>
      <c r="CL343" s="15"/>
      <c r="CM343" s="47"/>
      <c r="CN343" s="47"/>
      <c r="CO343" s="47"/>
      <c r="CP343" s="15"/>
      <c r="CQ343" s="15"/>
      <c r="CR343" s="15"/>
      <c r="CS343" s="15"/>
      <c r="CT343" s="15"/>
      <c r="CU343" s="15"/>
      <c r="CV343" s="15"/>
      <c r="CW343" s="15"/>
      <c r="CX343" s="15"/>
      <c r="CY343" s="15"/>
      <c r="CZ343" s="15"/>
      <c r="DA343" s="15"/>
      <c r="DB343" s="15"/>
      <c r="DC343" s="15"/>
      <c r="DD343" s="15"/>
      <c r="DE343" s="15"/>
      <c r="DF343" s="15"/>
      <c r="DG343" s="15"/>
      <c r="DH343" s="15"/>
      <c r="DI343" s="15"/>
      <c r="DJ343" s="15"/>
      <c r="DK343" s="15"/>
      <c r="DL343" s="15"/>
      <c r="DM343" s="15"/>
    </row>
    <row r="344" spans="1:117" s="13" customFormat="1" x14ac:dyDescent="0.35">
      <c r="A344" s="93"/>
      <c r="B344" s="14" t="s">
        <v>217</v>
      </c>
      <c r="BG344" s="143" t="str">
        <f>IF(BG343&lt;BG340,"OUI, ça a baissé","NON, ça n'a pas baissé")</f>
        <v>OUI, ça a baissé</v>
      </c>
      <c r="BH344" s="143"/>
      <c r="BI344" s="143" t="str">
        <f>IF(BI343&lt;BI340,"OUI, ça a baissé","NON, ça n'a pas baissé")</f>
        <v>OUI, ça a baissé</v>
      </c>
      <c r="BJ344" s="143"/>
      <c r="BK344" s="143" t="str">
        <f>IF(BK343&lt;BK340,"OUI, ça a baissé","NON, ça n'a pas baissé")</f>
        <v>OUI, ça a baissé</v>
      </c>
      <c r="BL344" s="143"/>
      <c r="BN344" s="15"/>
      <c r="BO344" s="15"/>
      <c r="BP344" s="15"/>
      <c r="BQ344" s="15"/>
      <c r="BR344" s="15"/>
      <c r="BS344" s="15"/>
      <c r="BT344" s="15"/>
      <c r="BU344" s="15"/>
      <c r="BV344" s="15"/>
      <c r="BW344" s="15"/>
      <c r="BX344" s="15"/>
      <c r="BY344" s="15"/>
      <c r="BZ344" s="15"/>
      <c r="CA344" s="15"/>
      <c r="CB344" s="15"/>
      <c r="CC344" s="15"/>
      <c r="CD344" s="15"/>
      <c r="CE344" s="15"/>
      <c r="CF344" s="15"/>
      <c r="CG344" s="15"/>
      <c r="CH344" s="15"/>
      <c r="CI344" s="15"/>
      <c r="CJ344" s="15"/>
      <c r="CK344" s="15"/>
      <c r="CL344" s="15"/>
      <c r="CM344" s="47"/>
      <c r="CN344" s="47"/>
      <c r="CO344" s="47"/>
      <c r="CP344" s="15"/>
      <c r="CQ344" s="15"/>
      <c r="CR344" s="15"/>
      <c r="CS344" s="15"/>
      <c r="CT344" s="15"/>
      <c r="CU344" s="15"/>
      <c r="CV344" s="15"/>
      <c r="CW344" s="15"/>
      <c r="CX344" s="15"/>
      <c r="CY344" s="15"/>
      <c r="CZ344" s="15"/>
      <c r="DA344" s="15"/>
      <c r="DB344" s="15"/>
      <c r="DC344" s="15"/>
      <c r="DD344" s="15"/>
      <c r="DE344" s="15"/>
      <c r="DF344" s="15"/>
      <c r="DG344" s="15"/>
      <c r="DH344" s="15"/>
      <c r="DI344" s="15"/>
      <c r="DJ344" s="15"/>
      <c r="DK344" s="15"/>
      <c r="DL344" s="15"/>
      <c r="DM344" s="15"/>
    </row>
    <row r="345" spans="1:117" s="13" customFormat="1" ht="15" thickBot="1" x14ac:dyDescent="0.4"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  <c r="BA345" s="15"/>
      <c r="BB345" s="15"/>
      <c r="BC345" s="15"/>
      <c r="BD345" s="15"/>
      <c r="BE345" s="15"/>
      <c r="BF345" s="15"/>
      <c r="BG345" s="15"/>
      <c r="BH345" s="15"/>
      <c r="BI345" s="15"/>
      <c r="BJ345" s="15"/>
      <c r="BK345" s="15"/>
      <c r="BL345" s="15"/>
      <c r="BN345" s="15"/>
      <c r="BO345" s="15"/>
      <c r="BP345" s="15"/>
      <c r="BQ345" s="15"/>
      <c r="BR345" s="15"/>
      <c r="BS345" s="15"/>
      <c r="BT345" s="15"/>
      <c r="BU345" s="15"/>
      <c r="BV345" s="15"/>
      <c r="BW345" s="15"/>
      <c r="BX345" s="15"/>
      <c r="BY345" s="15"/>
      <c r="BZ345" s="15"/>
      <c r="CA345" s="15"/>
      <c r="CB345" s="15"/>
      <c r="CC345" s="15"/>
      <c r="CD345" s="15"/>
      <c r="CE345" s="15"/>
      <c r="CF345" s="15"/>
      <c r="CG345" s="15"/>
      <c r="CH345" s="15"/>
      <c r="CI345" s="15"/>
      <c r="CJ345" s="15"/>
      <c r="CK345" s="15"/>
      <c r="CL345" s="15"/>
      <c r="CM345" s="47"/>
      <c r="CN345" s="47"/>
      <c r="CO345" s="47"/>
      <c r="CP345" s="15"/>
      <c r="CQ345" s="15"/>
      <c r="CR345" s="15"/>
      <c r="CS345" s="15"/>
      <c r="CT345" s="15"/>
      <c r="CU345" s="15"/>
      <c r="CV345" s="15"/>
      <c r="CW345" s="15"/>
      <c r="CX345" s="15"/>
      <c r="CY345" s="15"/>
      <c r="CZ345" s="15"/>
      <c r="DA345" s="15"/>
      <c r="DB345" s="15"/>
      <c r="DC345" s="15"/>
      <c r="DD345" s="15"/>
      <c r="DE345" s="15"/>
      <c r="DF345" s="15"/>
      <c r="DG345" s="15"/>
      <c r="DH345" s="15"/>
      <c r="DI345" s="15"/>
      <c r="DJ345" s="15"/>
      <c r="DK345" s="15"/>
      <c r="DL345" s="15"/>
      <c r="DM345" s="15"/>
    </row>
    <row r="346" spans="1:117" s="13" customFormat="1" ht="15" thickBot="1" x14ac:dyDescent="0.4">
      <c r="A346" s="93" t="s">
        <v>132</v>
      </c>
      <c r="B346" s="14" t="s">
        <v>213</v>
      </c>
      <c r="C346" s="120">
        <f>C343</f>
        <v>0.05</v>
      </c>
      <c r="D346" s="120"/>
      <c r="E346" s="120">
        <f>E343</f>
        <v>0.1</v>
      </c>
      <c r="F346" s="120"/>
      <c r="G346" s="121">
        <f>G343</f>
        <v>0.15573601714796606</v>
      </c>
      <c r="H346" s="121"/>
      <c r="I346" s="121">
        <f>I343</f>
        <v>0.20431466447029331</v>
      </c>
      <c r="J346" s="121"/>
      <c r="K346" s="121">
        <f>K343</f>
        <v>0.26147203429593202</v>
      </c>
      <c r="L346" s="121"/>
      <c r="M346" s="121">
        <f>M343</f>
        <v>0.30862932894058659</v>
      </c>
      <c r="N346" s="121"/>
      <c r="O346" s="121">
        <f>O343</f>
        <v>0.46472034295932146</v>
      </c>
      <c r="P346" s="121"/>
      <c r="Q346" s="122">
        <f>C346*G346+E346*K346+O346</f>
        <v>0.49865434724631297</v>
      </c>
      <c r="R346" s="122"/>
      <c r="S346" s="122">
        <f t="shared" ref="S346" si="3066">1/(1+EXP(-Q346))</f>
        <v>0.62214304573716506</v>
      </c>
      <c r="T346" s="122"/>
      <c r="U346" s="122">
        <f t="shared" ref="U346" si="3067">S346</f>
        <v>0.62214304573716506</v>
      </c>
      <c r="V346" s="122"/>
      <c r="W346" s="121">
        <f>W343</f>
        <v>0.43629328940586443</v>
      </c>
      <c r="X346" s="121"/>
      <c r="Y346" s="122">
        <f t="shared" ref="Y346" si="3068">C346*I346+E346*M346+W346</f>
        <v>0.47737195552343775</v>
      </c>
      <c r="Z346" s="122"/>
      <c r="AA346" s="122">
        <f t="shared" ref="AA346" si="3069">1/(1+EXP(-Y346))</f>
        <v>0.61712710859899567</v>
      </c>
      <c r="AB346" s="122"/>
      <c r="AC346" s="122">
        <f t="shared" ref="AC346" si="3070">AA346</f>
        <v>0.61712710859899567</v>
      </c>
      <c r="AD346" s="122"/>
      <c r="AE346" s="121">
        <f>AE343</f>
        <v>-0.62533463377770537</v>
      </c>
      <c r="AF346" s="121"/>
      <c r="AG346" s="121">
        <f>AG343</f>
        <v>0.76630842615702299</v>
      </c>
      <c r="AH346" s="121"/>
      <c r="AI346" s="121">
        <f>AI343</f>
        <v>-0.52224757542341349</v>
      </c>
      <c r="AJ346" s="121"/>
      <c r="AK346" s="121">
        <f>AK343</f>
        <v>0.8650740393485743</v>
      </c>
      <c r="AL346" s="121"/>
      <c r="AM346" s="121">
        <f>AM343</f>
        <v>-1.1164521506667862</v>
      </c>
      <c r="AN346" s="121"/>
      <c r="AO346" s="122">
        <f t="shared" ref="AO346" si="3071">U346*AE346+AC346*AI346+AM346</f>
        <v>-1.8277928805240695</v>
      </c>
      <c r="AP346" s="122"/>
      <c r="AQ346" s="122">
        <f t="shared" ref="AQ346" si="3072">1/(1+EXP(-AO346))</f>
        <v>0.13850141389950199</v>
      </c>
      <c r="AR346" s="122"/>
      <c r="AS346" s="121">
        <f>AS343</f>
        <v>1.1269582173816481</v>
      </c>
      <c r="AT346" s="121"/>
      <c r="AU346" s="122">
        <f>U346*AG346+AC346*AK346+AS346</f>
        <v>2.1375723162322711</v>
      </c>
      <c r="AV346" s="122"/>
      <c r="AW346" s="122">
        <f t="shared" ref="AW346" si="3073">1/(1+EXP(-AU346))</f>
        <v>0.89450173320110848</v>
      </c>
      <c r="AX346" s="122"/>
      <c r="AY346" s="122">
        <f t="shared" ref="AY346" si="3074">AQ346</f>
        <v>0.13850141389950199</v>
      </c>
      <c r="AZ346" s="122"/>
      <c r="BA346" s="122">
        <f t="shared" ref="BA346" si="3075">AW346</f>
        <v>0.89450173320110848</v>
      </c>
      <c r="BB346" s="122"/>
      <c r="BC346" s="120">
        <f>BC343</f>
        <v>0.01</v>
      </c>
      <c r="BD346" s="120"/>
      <c r="BE346" s="120">
        <f>BE343</f>
        <v>0.99</v>
      </c>
      <c r="BF346" s="120"/>
      <c r="BG346" s="136">
        <f>(1/2)*(AY346-BC346)^2</f>
        <v>8.25630668708556E-3</v>
      </c>
      <c r="BH346" s="137"/>
      <c r="BI346" s="136">
        <f t="shared" ref="BI346" si="3076">(1/2)*(BA346-BE346)^2</f>
        <v>4.5599594807961318E-3</v>
      </c>
      <c r="BJ346" s="137"/>
      <c r="BK346" s="136">
        <f t="shared" ref="BK346" si="3077">BG346+BI346</f>
        <v>1.2816266167881691E-2</v>
      </c>
      <c r="BL346" s="137"/>
      <c r="BN346" s="131">
        <f t="shared" ref="BN346" si="3078" xml:space="preserve"> ( ((AY346 - BC346)*(AY346)*(1-AY346)*AE346) + ((BA346 - BE346)*(BA346)*(1-BA346)*AG346) ) * ( ((U346)*(1-U346)) ) * ( C346 )</f>
        <v>-1.9387147762324388E-4</v>
      </c>
      <c r="BO346" s="131"/>
      <c r="BP346" s="131">
        <f t="shared" ref="BP346" si="3079" xml:space="preserve"> ( ((AY346 - BC346)*(AY346)*(1-AY346)*AI346) + ((BA346 - BE346)*(BA346)*(1-BA346)*AK346) ) * ( ((AC346)*(1-AC346)) ) * ( C346 )</f>
        <v>-1.8670342584363938E-4</v>
      </c>
      <c r="BQ346" s="131"/>
      <c r="BR346" s="131">
        <f t="shared" ref="BR346" si="3080" xml:space="preserve"> ( ((AY346 - BC346)*(AY346)*(1-AY346)*AE346) + ((BA346 - BE346)*(BA346)*(1-BA346)*AG346) ) * ( ((U346)*(1-U346)) ) * ( E346 )</f>
        <v>-3.8774295524648776E-4</v>
      </c>
      <c r="BS346" s="131"/>
      <c r="BT346" s="131">
        <f t="shared" ref="BT346" si="3081" xml:space="preserve"> ( ((AY346 - BC346)*(AY346)*(1-AY346)*AI346) + ((BA346 - BE346)*(BA346)*(1-BA346)*AK346) ) * ( ((AC346)*(1-AC346)) ) * ( E346 )</f>
        <v>-3.7340685168727876E-4</v>
      </c>
      <c r="BU346" s="131"/>
      <c r="BV346" s="131">
        <f t="shared" ref="BV346" si="3082" xml:space="preserve"> ( ((AY346 - BC346)*(AY346)*(1-AY346)*AE346) + ((BA346 - BE346)*(BA346)*(1-BA346)*AG346) ) * ( ((S346)*(1-S346)) )</f>
        <v>-3.8774295524648776E-3</v>
      </c>
      <c r="BW346" s="131"/>
      <c r="BX346" s="131">
        <f t="shared" ref="BX346" si="3083" xml:space="preserve"> ( ((AY346 - BC346)*(AY346)*(1-AY346)*AI346) + ((BA346 - BE346)*(BA346)*(1-BA346)*AK346) ) * ( ((AC346)*(1-AC346)) )</f>
        <v>-3.7340685168727873E-3</v>
      </c>
      <c r="BY346" s="131"/>
      <c r="BZ346" s="131">
        <f xml:space="preserve"> (AY346 - BC346) * (AY346 * (1 - AY346)) * U346</f>
        <v>9.539089711264645E-3</v>
      </c>
      <c r="CA346" s="131"/>
      <c r="CB346" s="131">
        <f t="shared" ref="CB346" si="3084" xml:space="preserve"> (BA346 - BE346) * (BA346 * (1 - BA346)) * U346</f>
        <v>-5.6067636856341699E-3</v>
      </c>
      <c r="CC346" s="131"/>
      <c r="CD346" s="131">
        <f t="shared" ref="CD346" si="3085" xml:space="preserve"> (AY346 - BC346) * (AY346 * (1 - AY346)) * AC346</f>
        <v>9.4621821983141979E-3</v>
      </c>
      <c r="CE346" s="131"/>
      <c r="CF346" s="131">
        <f t="shared" ref="CF346" si="3086" xml:space="preserve"> (BA346 - BE346) * (BA346 * (1 - BA346)) * AC346</f>
        <v>-5.5615599750270875E-3</v>
      </c>
      <c r="CG346" s="131"/>
      <c r="CH346" s="131">
        <f xml:space="preserve"> (AY346 - BC346) * (AY346 * (1 - AY346))</f>
        <v>1.5332630938535954E-2</v>
      </c>
      <c r="CI346" s="131"/>
      <c r="CJ346" s="131">
        <f xml:space="preserve"> (BA346 - BE346) * (BA346 * (1 - BA346))</f>
        <v>-9.0120169694910372E-3</v>
      </c>
      <c r="CK346" s="131"/>
      <c r="CL346" s="15"/>
      <c r="CM346" s="47"/>
      <c r="CN346" s="47"/>
      <c r="CO346" s="47"/>
      <c r="CP346" s="15"/>
      <c r="CQ346" s="15"/>
      <c r="CR346" s="15"/>
      <c r="CS346" s="15"/>
      <c r="CT346" s="15"/>
      <c r="CU346" s="15"/>
      <c r="CV346" s="15"/>
      <c r="CW346" s="15"/>
      <c r="CX346" s="15"/>
      <c r="CY346" s="15"/>
      <c r="CZ346" s="15"/>
      <c r="DA346" s="15"/>
      <c r="DB346" s="15"/>
      <c r="DC346" s="15"/>
      <c r="DD346" s="15"/>
      <c r="DE346" s="15"/>
      <c r="DF346" s="15"/>
      <c r="DG346" s="15"/>
      <c r="DH346" s="15"/>
      <c r="DI346" s="15"/>
      <c r="DJ346" s="15"/>
      <c r="DK346" s="15"/>
      <c r="DL346" s="15"/>
      <c r="DM346" s="15"/>
    </row>
    <row r="347" spans="1:117" s="13" customFormat="1" x14ac:dyDescent="0.35">
      <c r="A347" s="93"/>
      <c r="B347" s="14" t="s">
        <v>215</v>
      </c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  <c r="AZ347" s="15"/>
      <c r="BA347" s="15"/>
      <c r="BB347" s="15"/>
      <c r="BC347" s="15"/>
      <c r="BD347" s="15"/>
      <c r="BE347" s="15"/>
      <c r="BF347" s="15"/>
      <c r="BG347" s="15"/>
      <c r="BH347" s="15"/>
      <c r="BI347" s="15"/>
      <c r="BJ347" s="15"/>
      <c r="BK347" s="15"/>
      <c r="BL347" s="15"/>
      <c r="BN347" s="132" t="str">
        <f>IF(BN346&lt;0.000001,"PROCHE DE 0","PAS PROCHE DE 0")</f>
        <v>PROCHE DE 0</v>
      </c>
      <c r="BO347" s="132"/>
      <c r="BP347" s="132" t="str">
        <f>IF(BP346&lt;0.000001,"PROCHE DE 0","PAS PROCHE DE 0")</f>
        <v>PROCHE DE 0</v>
      </c>
      <c r="BQ347" s="132"/>
      <c r="BR347" s="132" t="str">
        <f>IF(BR346&lt;0.000001,"PROCHE DE 0","PAS PROCHE DE 0")</f>
        <v>PROCHE DE 0</v>
      </c>
      <c r="BS347" s="132"/>
      <c r="BT347" s="132" t="str">
        <f>IF(BT346&lt;0.000001,"PROCHE DE 0","PAS PROCHE DE 0")</f>
        <v>PROCHE DE 0</v>
      </c>
      <c r="BU347" s="132"/>
      <c r="BV347" s="132" t="str">
        <f>IF(BV346&lt;0.000001,"PROCHE DE 0","PAS PROCHE DE 0")</f>
        <v>PROCHE DE 0</v>
      </c>
      <c r="BW347" s="132"/>
      <c r="BX347" s="132" t="str">
        <f>IF(BX346&lt;0.000001,"PROCHE DE 0","PAS PROCHE DE 0")</f>
        <v>PROCHE DE 0</v>
      </c>
      <c r="BY347" s="132"/>
      <c r="BZ347" s="132" t="str">
        <f>IF(BZ346&lt;0.000001,"PROCHE DE 0","PAS PROCHE DE 0")</f>
        <v>PAS PROCHE DE 0</v>
      </c>
      <c r="CA347" s="132"/>
      <c r="CB347" s="132" t="str">
        <f>IF(CB346&lt;0.000001,"PROCHE DE 0","PAS PROCHE DE 0")</f>
        <v>PROCHE DE 0</v>
      </c>
      <c r="CC347" s="132"/>
      <c r="CD347" s="132" t="str">
        <f>IF(CD346&lt;0.000001,"PROCHE DE 0","PAS PROCHE DE 0")</f>
        <v>PAS PROCHE DE 0</v>
      </c>
      <c r="CE347" s="132"/>
      <c r="CF347" s="132" t="str">
        <f>IF(CF346&lt;0.000001,"PROCHE DE 0","PAS PROCHE DE 0")</f>
        <v>PROCHE DE 0</v>
      </c>
      <c r="CG347" s="132"/>
      <c r="CH347" s="132" t="str">
        <f>IF(CH346&lt;0.000001,"PROCHE DE 0","PAS PROCHE DE 0")</f>
        <v>PAS PROCHE DE 0</v>
      </c>
      <c r="CI347" s="132"/>
      <c r="CJ347" s="132" t="str">
        <f>IF(CJ346&lt;0.000001,"PROCHE DE 0","PAS PROCHE DE 0")</f>
        <v>PROCHE DE 0</v>
      </c>
      <c r="CK347" s="132"/>
      <c r="CL347" s="15"/>
      <c r="CM347" s="47"/>
      <c r="CN347" s="47"/>
      <c r="CO347" s="47"/>
      <c r="CP347" s="15"/>
      <c r="CQ347" s="15"/>
      <c r="CR347" s="15"/>
      <c r="CS347" s="15"/>
      <c r="CT347" s="15"/>
      <c r="CU347" s="15"/>
      <c r="CV347" s="15"/>
      <c r="CW347" s="15"/>
      <c r="CX347" s="15"/>
      <c r="CY347" s="15"/>
      <c r="CZ347" s="15"/>
      <c r="DA347" s="15"/>
      <c r="DB347" s="15"/>
      <c r="DC347" s="15"/>
      <c r="DD347" s="15"/>
      <c r="DE347" s="15"/>
      <c r="DF347" s="15"/>
      <c r="DG347" s="15"/>
      <c r="DH347" s="15"/>
      <c r="DI347" s="15"/>
      <c r="DJ347" s="15"/>
      <c r="DK347" s="15"/>
      <c r="DL347" s="15"/>
      <c r="DM347" s="15"/>
    </row>
    <row r="348" spans="1:117" s="13" customFormat="1" ht="15" thickBot="1" x14ac:dyDescent="0.4">
      <c r="A348" s="93"/>
      <c r="B348" s="14" t="s">
        <v>214</v>
      </c>
      <c r="C348" s="120">
        <f>C346</f>
        <v>0.05</v>
      </c>
      <c r="D348" s="120"/>
      <c r="E348" s="120">
        <f>E346</f>
        <v>0.1</v>
      </c>
      <c r="F348" s="120"/>
      <c r="G348" s="121">
        <f>G346</f>
        <v>0.15573601714796606</v>
      </c>
      <c r="H348" s="121"/>
      <c r="I348" s="121">
        <f>I346</f>
        <v>0.20431466447029331</v>
      </c>
      <c r="J348" s="121"/>
      <c r="K348" s="121">
        <f>K346</f>
        <v>0.26147203429593202</v>
      </c>
      <c r="L348" s="121"/>
      <c r="M348" s="121">
        <f>M346</f>
        <v>0.30862932894058659</v>
      </c>
      <c r="N348" s="121"/>
      <c r="O348" s="121">
        <f>O346</f>
        <v>0.46472034295932146</v>
      </c>
      <c r="P348" s="121"/>
      <c r="Q348" s="122">
        <f>C348*G348+E348*K348+O348</f>
        <v>0.49865434724631297</v>
      </c>
      <c r="R348" s="122"/>
      <c r="S348" s="122">
        <f t="shared" ref="S348:S349" si="3087">1/(1+EXP(-Q348))</f>
        <v>0.62214304573716506</v>
      </c>
      <c r="T348" s="122"/>
      <c r="U348" s="122">
        <f t="shared" ref="U348:U349" si="3088">S348</f>
        <v>0.62214304573716506</v>
      </c>
      <c r="V348" s="122"/>
      <c r="W348" s="121">
        <f>W346</f>
        <v>0.43629328940586443</v>
      </c>
      <c r="X348" s="121"/>
      <c r="Y348" s="122">
        <f t="shared" ref="Y348:Y349" si="3089">C348*I348+E348*M348+W348</f>
        <v>0.47737195552343775</v>
      </c>
      <c r="Z348" s="122"/>
      <c r="AA348" s="122">
        <f t="shared" ref="AA348:AA349" si="3090">1/(1+EXP(-Y348))</f>
        <v>0.61712710859899567</v>
      </c>
      <c r="AB348" s="122"/>
      <c r="AC348" s="122">
        <f t="shared" ref="AC348:AC349" si="3091">AA348</f>
        <v>0.61712710859899567</v>
      </c>
      <c r="AD348" s="122"/>
      <c r="AE348" s="121">
        <f>AE346</f>
        <v>-0.62533463377770537</v>
      </c>
      <c r="AF348" s="121"/>
      <c r="AG348" s="121">
        <f>AG346</f>
        <v>0.76630842615702299</v>
      </c>
      <c r="AH348" s="121"/>
      <c r="AI348" s="121">
        <f>AI346</f>
        <v>-0.52224757542341349</v>
      </c>
      <c r="AJ348" s="121"/>
      <c r="AK348" s="121">
        <f>AK346</f>
        <v>0.8650740393485743</v>
      </c>
      <c r="AL348" s="121"/>
      <c r="AM348" s="121">
        <f>AM346</f>
        <v>-1.1164521506667862</v>
      </c>
      <c r="AN348" s="121"/>
      <c r="AO348" s="122">
        <f t="shared" ref="AO348:AO349" si="3092">U348*AE348+AC348*AI348+AM348</f>
        <v>-1.8277928805240695</v>
      </c>
      <c r="AP348" s="122"/>
      <c r="AQ348" s="122">
        <f t="shared" ref="AQ348:AQ349" si="3093">1/(1+EXP(-AO348))</f>
        <v>0.13850141389950199</v>
      </c>
      <c r="AR348" s="122"/>
      <c r="AS348" s="121">
        <f>AS346</f>
        <v>1.1269582173816481</v>
      </c>
      <c r="AT348" s="121"/>
      <c r="AU348" s="122">
        <f>U348*AG348+AC348*AK348+AS348</f>
        <v>2.1375723162322711</v>
      </c>
      <c r="AV348" s="122"/>
      <c r="AW348" s="122">
        <f t="shared" ref="AW348:AW349" si="3094">1/(1+EXP(-AU348))</f>
        <v>0.89450173320110848</v>
      </c>
      <c r="AX348" s="122"/>
      <c r="AY348" s="122">
        <f t="shared" ref="AY348:AY349" si="3095">AQ348</f>
        <v>0.13850141389950199</v>
      </c>
      <c r="AZ348" s="122"/>
      <c r="BA348" s="122">
        <f>AW348</f>
        <v>0.89450173320110848</v>
      </c>
      <c r="BB348" s="122"/>
      <c r="BC348" s="120">
        <f>BC346</f>
        <v>0.01</v>
      </c>
      <c r="BD348" s="120"/>
      <c r="BE348" s="120">
        <f>BE346</f>
        <v>0.99</v>
      </c>
      <c r="BF348" s="120"/>
      <c r="BG348" s="122">
        <f>(1/2)*(AY348-BC348)^2</f>
        <v>8.25630668708556E-3</v>
      </c>
      <c r="BH348" s="122"/>
      <c r="BI348" s="122">
        <f t="shared" ref="BI348:BI349" si="3096">(1/2)*(BA348-BE348)^2</f>
        <v>4.5599594807961318E-3</v>
      </c>
      <c r="BJ348" s="122"/>
      <c r="BK348" s="122">
        <f t="shared" ref="BK348:BK349" si="3097">BG348+BI348</f>
        <v>1.2816266167881691E-2</v>
      </c>
      <c r="BL348" s="122"/>
      <c r="BN348" s="142">
        <f t="shared" ref="BN348" si="3098" xml:space="preserve"> ( ((AY348 - BC348)*(AY348)*(1-AY348)*AE348) + ((BA348 - BE348)*(BA348)*(1-BA348)*AG348) ) * ( ((U348)*(1-U348)) ) * ( C348 )</f>
        <v>-1.9387147762324388E-4</v>
      </c>
      <c r="BO348" s="142"/>
      <c r="BP348" s="142">
        <f t="shared" ref="BP348" si="3099" xml:space="preserve"> ( ((AY348 - BC348)*(AY348)*(1-AY348)*AI348) + ((BA348 - BE348)*(BA348)*(1-BA348)*AK348) ) * ( ((AC348)*(1-AC348)) ) * ( C348 )</f>
        <v>-1.8670342584363938E-4</v>
      </c>
      <c r="BQ348" s="142"/>
      <c r="BR348" s="142">
        <f t="shared" ref="BR348" si="3100" xml:space="preserve"> ( ((AY348 - BC348)*(AY348)*(1-AY348)*AE348) + ((BA348 - BE348)*(BA348)*(1-BA348)*AG348) ) * ( ((U348)*(1-U348)) ) * ( E348 )</f>
        <v>-3.8774295524648776E-4</v>
      </c>
      <c r="BS348" s="142"/>
      <c r="BT348" s="142">
        <f t="shared" ref="BT348" si="3101" xml:space="preserve"> ( ((AY348 - BC348)*(AY348)*(1-AY348)*AI348) + ((BA348 - BE348)*(BA348)*(1-BA348)*AK348) ) * ( ((AC348)*(1-AC348)) ) * ( E348 )</f>
        <v>-3.7340685168727876E-4</v>
      </c>
      <c r="BU348" s="142"/>
      <c r="BV348" s="142">
        <f t="shared" ref="BV348" si="3102" xml:space="preserve"> ( ((AY348 - BC348)*(AY348)*(1-AY348)*AE348) + ((BA348 - BE348)*(BA348)*(1-BA348)*AG348) ) * ( ((S348)*(1-S348)) )</f>
        <v>-3.8774295524648776E-3</v>
      </c>
      <c r="BW348" s="142"/>
      <c r="BX348" s="142">
        <f t="shared" ref="BX348" si="3103" xml:space="preserve"> ( ((AY348 - BC348)*(AY348)*(1-AY348)*AI348) + ((BA348 - BE348)*(BA348)*(1-BA348)*AK348) ) * ( ((AC348)*(1-AC348)) )</f>
        <v>-3.7340685168727873E-3</v>
      </c>
      <c r="BY348" s="142"/>
      <c r="BZ348" s="142">
        <f xml:space="preserve"> (AY348 - BC348) * (AY348 * (1 - AY348)) * U348</f>
        <v>9.539089711264645E-3</v>
      </c>
      <c r="CA348" s="142"/>
      <c r="CB348" s="142">
        <f t="shared" ref="CB348" si="3104" xml:space="preserve"> (BA348 - BE348) * (BA348 * (1 - BA348)) * U348</f>
        <v>-5.6067636856341699E-3</v>
      </c>
      <c r="CC348" s="142"/>
      <c r="CD348" s="142">
        <f t="shared" ref="CD348" si="3105" xml:space="preserve"> (AY348 - BC348) * (AY348 * (1 - AY348)) * AC348</f>
        <v>9.4621821983141979E-3</v>
      </c>
      <c r="CE348" s="142"/>
      <c r="CF348" s="142">
        <f t="shared" ref="CF348" si="3106" xml:space="preserve"> (BA348 - BE348) * (BA348 * (1 - BA348)) * AC348</f>
        <v>-5.5615599750270875E-3</v>
      </c>
      <c r="CG348" s="142"/>
      <c r="CH348" s="142">
        <f xml:space="preserve"> (AY348 - BC348) * (AY348 * (1 - AY348))</f>
        <v>1.5332630938535954E-2</v>
      </c>
      <c r="CI348" s="142"/>
      <c r="CJ348" s="142">
        <f xml:space="preserve"> (BA348 - BE348) * (BA348 * (1 - BA348))</f>
        <v>-9.0120169694910372E-3</v>
      </c>
      <c r="CK348" s="142"/>
      <c r="CL348" s="15"/>
      <c r="CM348" s="104">
        <f>CM342</f>
        <v>0.5</v>
      </c>
      <c r="CN348" s="104"/>
      <c r="CO348" s="47"/>
      <c r="CP348" s="131">
        <f t="shared" ref="CP348" si="3107">G348-CM348*BN348</f>
        <v>0.15583295288677768</v>
      </c>
      <c r="CQ348" s="131"/>
      <c r="CR348" s="131">
        <f t="shared" ref="CR348" si="3108">I348-CM348*BP348</f>
        <v>0.20440801618321514</v>
      </c>
      <c r="CS348" s="131"/>
      <c r="CT348" s="131">
        <f t="shared" ref="CT348" si="3109">K348-CM348*BR348</f>
        <v>0.26166590577355525</v>
      </c>
      <c r="CU348" s="131"/>
      <c r="CV348" s="131">
        <f t="shared" ref="CV348" si="3110">M348-CM348*BT348</f>
        <v>0.30881603236643024</v>
      </c>
      <c r="CW348" s="131"/>
      <c r="CX348" s="131">
        <f t="shared" ref="CX348" si="3111">O348-CM348*BV348</f>
        <v>0.46665905773555388</v>
      </c>
      <c r="CY348" s="131"/>
      <c r="CZ348" s="131">
        <f t="shared" ref="CZ348" si="3112">W348-CM348*BX348</f>
        <v>0.4381603236643008</v>
      </c>
      <c r="DA348" s="131"/>
      <c r="DB348" s="131">
        <f t="shared" ref="DB348" si="3113">AE348-CM348*BZ348</f>
        <v>-0.63010417863333767</v>
      </c>
      <c r="DC348" s="131"/>
      <c r="DD348" s="131">
        <f t="shared" ref="DD348" si="3114">AG348-CM348*CB348</f>
        <v>0.76911180799984002</v>
      </c>
      <c r="DE348" s="131"/>
      <c r="DF348" s="131">
        <f t="shared" ref="DF348" si="3115">AI348-CM348*CD348</f>
        <v>-0.52697866652257064</v>
      </c>
      <c r="DG348" s="131"/>
      <c r="DH348" s="131">
        <f t="shared" ref="DH348" si="3116">AK348-CM348*CF348</f>
        <v>0.86785481933608788</v>
      </c>
      <c r="DI348" s="131"/>
      <c r="DJ348" s="131">
        <f t="shared" ref="DJ348" si="3117">AM348-CM348*CH348</f>
        <v>-1.1241184661360542</v>
      </c>
      <c r="DK348" s="131"/>
      <c r="DL348" s="131">
        <f t="shared" ref="DL348" si="3118">AS348-CM348*CJ348</f>
        <v>1.1314642258663936</v>
      </c>
      <c r="DM348" s="131"/>
    </row>
    <row r="349" spans="1:117" s="13" customFormat="1" ht="15" thickBot="1" x14ac:dyDescent="0.4">
      <c r="A349" s="93"/>
      <c r="B349" s="14" t="s">
        <v>216</v>
      </c>
      <c r="C349" s="120">
        <f>C348</f>
        <v>0.05</v>
      </c>
      <c r="D349" s="120"/>
      <c r="E349" s="120">
        <f>E348</f>
        <v>0.1</v>
      </c>
      <c r="F349" s="120"/>
      <c r="G349" s="131">
        <f>CP348</f>
        <v>0.15583295288677768</v>
      </c>
      <c r="H349" s="131"/>
      <c r="I349" s="131">
        <f>CR348</f>
        <v>0.20440801618321514</v>
      </c>
      <c r="J349" s="131"/>
      <c r="K349" s="131">
        <f>CT348</f>
        <v>0.26166590577355525</v>
      </c>
      <c r="L349" s="131"/>
      <c r="M349" s="131">
        <f>CV348</f>
        <v>0.30881603236643024</v>
      </c>
      <c r="N349" s="131"/>
      <c r="O349" s="131">
        <f>CX348</f>
        <v>0.46665905773555388</v>
      </c>
      <c r="P349" s="131"/>
      <c r="Q349" s="122">
        <f>C349*G349+E349*K349+O349</f>
        <v>0.50061729595724835</v>
      </c>
      <c r="R349" s="122"/>
      <c r="S349" s="122">
        <f t="shared" si="3087"/>
        <v>0.62260438707342591</v>
      </c>
      <c r="T349" s="122"/>
      <c r="U349" s="122">
        <f t="shared" si="3088"/>
        <v>0.62260438707342591</v>
      </c>
      <c r="V349" s="122"/>
      <c r="W349" s="131">
        <f>CZ348</f>
        <v>0.4381603236643008</v>
      </c>
      <c r="X349" s="131"/>
      <c r="Y349" s="122">
        <f t="shared" si="3089"/>
        <v>0.47926232771010457</v>
      </c>
      <c r="Z349" s="122"/>
      <c r="AA349" s="122">
        <f t="shared" si="3090"/>
        <v>0.61757366907649081</v>
      </c>
      <c r="AB349" s="122"/>
      <c r="AC349" s="122">
        <f t="shared" si="3091"/>
        <v>0.61757366907649081</v>
      </c>
      <c r="AD349" s="122"/>
      <c r="AE349" s="131">
        <f>DB348</f>
        <v>-0.63010417863333767</v>
      </c>
      <c r="AF349" s="131"/>
      <c r="AG349" s="131">
        <f>DD348</f>
        <v>0.76911180799984002</v>
      </c>
      <c r="AH349" s="131"/>
      <c r="AI349" s="131">
        <f>DF348</f>
        <v>-0.52697866652257064</v>
      </c>
      <c r="AJ349" s="131"/>
      <c r="AK349" s="131">
        <f>DH348</f>
        <v>0.86785481933608788</v>
      </c>
      <c r="AL349" s="131"/>
      <c r="AM349" s="131">
        <f>DJ348</f>
        <v>-1.1241184661360542</v>
      </c>
      <c r="AN349" s="131"/>
      <c r="AO349" s="122">
        <f t="shared" si="3092"/>
        <v>-1.8418722406758483</v>
      </c>
      <c r="AP349" s="122"/>
      <c r="AQ349" s="122">
        <f t="shared" si="3093"/>
        <v>0.13683001640161832</v>
      </c>
      <c r="AR349" s="122"/>
      <c r="AS349" s="131">
        <f>DL348</f>
        <v>1.1314642258663936</v>
      </c>
      <c r="AT349" s="131"/>
      <c r="AU349" s="122">
        <f>U349*AG349+AC349*AK349+AS349</f>
        <v>2.1462808966801714</v>
      </c>
      <c r="AV349" s="122"/>
      <c r="AW349" s="122">
        <f t="shared" si="3094"/>
        <v>0.89532072897485915</v>
      </c>
      <c r="AX349" s="122"/>
      <c r="AY349" s="122">
        <f t="shared" si="3095"/>
        <v>0.13683001640161832</v>
      </c>
      <c r="AZ349" s="122"/>
      <c r="BA349" s="122">
        <f>AW349</f>
        <v>0.89532072897485915</v>
      </c>
      <c r="BB349" s="122"/>
      <c r="BC349" s="120">
        <f>BC348</f>
        <v>0.01</v>
      </c>
      <c r="BD349" s="120"/>
      <c r="BE349" s="120">
        <f>BE348</f>
        <v>0.99</v>
      </c>
      <c r="BF349" s="120"/>
      <c r="BG349" s="136">
        <f>(1/2)*(AY349-BC349)^2</f>
        <v>8.0429265302173845E-3</v>
      </c>
      <c r="BH349" s="137"/>
      <c r="BI349" s="136">
        <f t="shared" si="3096"/>
        <v>4.4820821809260373E-3</v>
      </c>
      <c r="BJ349" s="137"/>
      <c r="BK349" s="136">
        <f t="shared" si="3097"/>
        <v>1.2525008711143423E-2</v>
      </c>
      <c r="BL349" s="137"/>
      <c r="BN349" s="15"/>
      <c r="BO349" s="15"/>
      <c r="BP349" s="15"/>
      <c r="BQ349" s="15"/>
      <c r="BR349" s="15"/>
      <c r="BS349" s="15"/>
      <c r="BT349" s="15"/>
      <c r="BU349" s="15"/>
      <c r="BV349" s="15"/>
      <c r="BW349" s="15"/>
      <c r="BX349" s="15"/>
      <c r="BY349" s="15"/>
      <c r="BZ349" s="15"/>
      <c r="CA349" s="15"/>
      <c r="CB349" s="15"/>
      <c r="CC349" s="15"/>
      <c r="CD349" s="15"/>
      <c r="CE349" s="15"/>
      <c r="CF349" s="15"/>
      <c r="CG349" s="15"/>
      <c r="CH349" s="15"/>
      <c r="CI349" s="15"/>
      <c r="CJ349" s="15"/>
      <c r="CK349" s="15"/>
      <c r="CL349" s="15"/>
      <c r="CM349" s="47"/>
      <c r="CN349" s="47"/>
      <c r="CO349" s="47"/>
      <c r="CP349" s="15"/>
      <c r="CQ349" s="15"/>
      <c r="CR349" s="15"/>
      <c r="CS349" s="15"/>
      <c r="CT349" s="15"/>
      <c r="CU349" s="15"/>
      <c r="CV349" s="15"/>
      <c r="CW349" s="15"/>
      <c r="CX349" s="15"/>
      <c r="CY349" s="15"/>
      <c r="CZ349" s="15"/>
      <c r="DA349" s="15"/>
      <c r="DB349" s="15"/>
      <c r="DC349" s="15"/>
      <c r="DD349" s="15"/>
      <c r="DE349" s="15"/>
      <c r="DF349" s="15"/>
      <c r="DG349" s="15"/>
      <c r="DH349" s="15"/>
      <c r="DI349" s="15"/>
      <c r="DJ349" s="15"/>
      <c r="DK349" s="15"/>
      <c r="DL349" s="15"/>
      <c r="DM349" s="15"/>
    </row>
    <row r="350" spans="1:117" s="13" customFormat="1" x14ac:dyDescent="0.35">
      <c r="A350" s="93"/>
      <c r="B350" s="14" t="s">
        <v>217</v>
      </c>
      <c r="BG350" s="143" t="str">
        <f>IF(BG349&lt;BG346,"OUI, ça a baissé","NON, ça n'a pas baissé")</f>
        <v>OUI, ça a baissé</v>
      </c>
      <c r="BH350" s="143"/>
      <c r="BI350" s="143" t="str">
        <f>IF(BI349&lt;BI346,"OUI, ça a baissé","NON, ça n'a pas baissé")</f>
        <v>OUI, ça a baissé</v>
      </c>
      <c r="BJ350" s="143"/>
      <c r="BK350" s="143" t="str">
        <f>IF(BK349&lt;BK346,"OUI, ça a baissé","NON, ça n'a pas baissé")</f>
        <v>OUI, ça a baissé</v>
      </c>
      <c r="BL350" s="143"/>
      <c r="BN350" s="15"/>
      <c r="BO350" s="15"/>
      <c r="BP350" s="15"/>
      <c r="BQ350" s="15"/>
      <c r="BR350" s="15"/>
      <c r="BS350" s="15"/>
      <c r="BT350" s="15"/>
      <c r="BU350" s="15"/>
      <c r="BV350" s="15"/>
      <c r="BW350" s="15"/>
      <c r="BX350" s="15"/>
      <c r="BY350" s="15"/>
      <c r="BZ350" s="15"/>
      <c r="CA350" s="15"/>
      <c r="CB350" s="15"/>
      <c r="CC350" s="15"/>
      <c r="CD350" s="15"/>
      <c r="CE350" s="15"/>
      <c r="CF350" s="15"/>
      <c r="CG350" s="15"/>
      <c r="CH350" s="15"/>
      <c r="CI350" s="15"/>
      <c r="CJ350" s="15"/>
      <c r="CK350" s="15"/>
      <c r="CL350" s="15"/>
      <c r="CM350" s="47"/>
      <c r="CN350" s="47"/>
      <c r="CO350" s="47"/>
      <c r="CP350" s="15"/>
      <c r="CQ350" s="15"/>
      <c r="CR350" s="15"/>
      <c r="CS350" s="15"/>
      <c r="CT350" s="15"/>
      <c r="CU350" s="15"/>
      <c r="CV350" s="15"/>
      <c r="CW350" s="15"/>
      <c r="CX350" s="15"/>
      <c r="CY350" s="15"/>
      <c r="CZ350" s="15"/>
      <c r="DA350" s="15"/>
      <c r="DB350" s="15"/>
      <c r="DC350" s="15"/>
      <c r="DD350" s="15"/>
      <c r="DE350" s="15"/>
      <c r="DF350" s="15"/>
      <c r="DG350" s="15"/>
      <c r="DH350" s="15"/>
      <c r="DI350" s="15"/>
      <c r="DJ350" s="15"/>
      <c r="DK350" s="15"/>
      <c r="DL350" s="15"/>
      <c r="DM350" s="15"/>
    </row>
    <row r="351" spans="1:117" s="13" customFormat="1" ht="15" thickBot="1" x14ac:dyDescent="0.4"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  <c r="BA351" s="15"/>
      <c r="BB351" s="15"/>
      <c r="BC351" s="15"/>
      <c r="BD351" s="15"/>
      <c r="BE351" s="15"/>
      <c r="BF351" s="15"/>
      <c r="BG351" s="15"/>
      <c r="BH351" s="15"/>
      <c r="BI351" s="15"/>
      <c r="BJ351" s="15"/>
      <c r="BK351" s="15"/>
      <c r="BL351" s="15"/>
      <c r="BN351" s="15"/>
      <c r="BO351" s="15"/>
      <c r="BP351" s="15"/>
      <c r="BQ351" s="15"/>
      <c r="BR351" s="15"/>
      <c r="BS351" s="15"/>
      <c r="BT351" s="15"/>
      <c r="BU351" s="15"/>
      <c r="BV351" s="15"/>
      <c r="BW351" s="15"/>
      <c r="BX351" s="15"/>
      <c r="BY351" s="15"/>
      <c r="BZ351" s="15"/>
      <c r="CA351" s="15"/>
      <c r="CB351" s="15"/>
      <c r="CC351" s="15"/>
      <c r="CD351" s="15"/>
      <c r="CE351" s="15"/>
      <c r="CF351" s="15"/>
      <c r="CG351" s="15"/>
      <c r="CH351" s="15"/>
      <c r="CI351" s="15"/>
      <c r="CJ351" s="15"/>
      <c r="CK351" s="15"/>
      <c r="CL351" s="15"/>
      <c r="CM351" s="47"/>
      <c r="CN351" s="47"/>
      <c r="CO351" s="47"/>
      <c r="CP351" s="15"/>
      <c r="CQ351" s="15"/>
      <c r="CR351" s="15"/>
      <c r="CS351" s="15"/>
      <c r="CT351" s="15"/>
      <c r="CU351" s="15"/>
      <c r="CV351" s="15"/>
      <c r="CW351" s="15"/>
      <c r="CX351" s="15"/>
      <c r="CY351" s="15"/>
      <c r="CZ351" s="15"/>
      <c r="DA351" s="15"/>
      <c r="DB351" s="15"/>
      <c r="DC351" s="15"/>
      <c r="DD351" s="15"/>
      <c r="DE351" s="15"/>
      <c r="DF351" s="15"/>
      <c r="DG351" s="15"/>
      <c r="DH351" s="15"/>
      <c r="DI351" s="15"/>
      <c r="DJ351" s="15"/>
      <c r="DK351" s="15"/>
      <c r="DL351" s="15"/>
      <c r="DM351" s="15"/>
    </row>
    <row r="352" spans="1:117" s="13" customFormat="1" ht="15" thickBot="1" x14ac:dyDescent="0.4">
      <c r="A352" s="93" t="s">
        <v>132</v>
      </c>
      <c r="B352" s="14" t="s">
        <v>213</v>
      </c>
      <c r="C352" s="120">
        <f>C349</f>
        <v>0.05</v>
      </c>
      <c r="D352" s="120"/>
      <c r="E352" s="120">
        <f>E349</f>
        <v>0.1</v>
      </c>
      <c r="F352" s="120"/>
      <c r="G352" s="121">
        <f>G349</f>
        <v>0.15583295288677768</v>
      </c>
      <c r="H352" s="121"/>
      <c r="I352" s="121">
        <f>I349</f>
        <v>0.20440801618321514</v>
      </c>
      <c r="J352" s="121"/>
      <c r="K352" s="121">
        <f>K349</f>
        <v>0.26166590577355525</v>
      </c>
      <c r="L352" s="121"/>
      <c r="M352" s="121">
        <f>M349</f>
        <v>0.30881603236643024</v>
      </c>
      <c r="N352" s="121"/>
      <c r="O352" s="121">
        <f>O349</f>
        <v>0.46665905773555388</v>
      </c>
      <c r="P352" s="121"/>
      <c r="Q352" s="122">
        <f>C352*G352+E352*K352+O352</f>
        <v>0.50061729595724835</v>
      </c>
      <c r="R352" s="122"/>
      <c r="S352" s="122">
        <f t="shared" ref="S352" si="3119">1/(1+EXP(-Q352))</f>
        <v>0.62260438707342591</v>
      </c>
      <c r="T352" s="122"/>
      <c r="U352" s="122">
        <f t="shared" ref="U352" si="3120">S352</f>
        <v>0.62260438707342591</v>
      </c>
      <c r="V352" s="122"/>
      <c r="W352" s="121">
        <f>W349</f>
        <v>0.4381603236643008</v>
      </c>
      <c r="X352" s="121"/>
      <c r="Y352" s="122">
        <f t="shared" ref="Y352" si="3121">C352*I352+E352*M352+W352</f>
        <v>0.47926232771010457</v>
      </c>
      <c r="Z352" s="122"/>
      <c r="AA352" s="122">
        <f t="shared" ref="AA352" si="3122">1/(1+EXP(-Y352))</f>
        <v>0.61757366907649081</v>
      </c>
      <c r="AB352" s="122"/>
      <c r="AC352" s="122">
        <f t="shared" ref="AC352" si="3123">AA352</f>
        <v>0.61757366907649081</v>
      </c>
      <c r="AD352" s="122"/>
      <c r="AE352" s="121">
        <f>AE349</f>
        <v>-0.63010417863333767</v>
      </c>
      <c r="AF352" s="121"/>
      <c r="AG352" s="121">
        <f>AG349</f>
        <v>0.76911180799984002</v>
      </c>
      <c r="AH352" s="121"/>
      <c r="AI352" s="121">
        <f>AI349</f>
        <v>-0.52697866652257064</v>
      </c>
      <c r="AJ352" s="121"/>
      <c r="AK352" s="121">
        <f>AK349</f>
        <v>0.86785481933608788</v>
      </c>
      <c r="AL352" s="121"/>
      <c r="AM352" s="121">
        <f>AM349</f>
        <v>-1.1241184661360542</v>
      </c>
      <c r="AN352" s="121"/>
      <c r="AO352" s="122">
        <f t="shared" ref="AO352" si="3124">U352*AE352+AC352*AI352+AM352</f>
        <v>-1.8418722406758483</v>
      </c>
      <c r="AP352" s="122"/>
      <c r="AQ352" s="122">
        <f t="shared" ref="AQ352" si="3125">1/(1+EXP(-AO352))</f>
        <v>0.13683001640161832</v>
      </c>
      <c r="AR352" s="122"/>
      <c r="AS352" s="121">
        <f>AS349</f>
        <v>1.1314642258663936</v>
      </c>
      <c r="AT352" s="121"/>
      <c r="AU352" s="122">
        <f>U352*AG352+AC352*AK352+AS352</f>
        <v>2.1462808966801714</v>
      </c>
      <c r="AV352" s="122"/>
      <c r="AW352" s="122">
        <f t="shared" ref="AW352" si="3126">1/(1+EXP(-AU352))</f>
        <v>0.89532072897485915</v>
      </c>
      <c r="AX352" s="122"/>
      <c r="AY352" s="122">
        <f t="shared" ref="AY352" si="3127">AQ352</f>
        <v>0.13683001640161832</v>
      </c>
      <c r="AZ352" s="122"/>
      <c r="BA352" s="122">
        <f t="shared" ref="BA352" si="3128">AW352</f>
        <v>0.89532072897485915</v>
      </c>
      <c r="BB352" s="122"/>
      <c r="BC352" s="120">
        <f>BC349</f>
        <v>0.01</v>
      </c>
      <c r="BD352" s="120"/>
      <c r="BE352" s="120">
        <f>BE349</f>
        <v>0.99</v>
      </c>
      <c r="BF352" s="120"/>
      <c r="BG352" s="136">
        <f>(1/2)*(AY352-BC352)^2</f>
        <v>8.0429265302173845E-3</v>
      </c>
      <c r="BH352" s="137"/>
      <c r="BI352" s="136">
        <f t="shared" ref="BI352" si="3129">(1/2)*(BA352-BE352)^2</f>
        <v>4.4820821809260373E-3</v>
      </c>
      <c r="BJ352" s="137"/>
      <c r="BK352" s="136">
        <f t="shared" ref="BK352" si="3130">BG352+BI352</f>
        <v>1.2525008711143423E-2</v>
      </c>
      <c r="BL352" s="137"/>
      <c r="BN352" s="131">
        <f t="shared" ref="BN352" si="3131" xml:space="preserve"> ( ((AY352 - BC352)*(AY352)*(1-AY352)*AE352) + ((BA352 - BE352)*(BA352)*(1-BA352)*AG352) ) * ( ((U352)*(1-U352)) ) * ( C352 )</f>
        <v>-1.9106907271585255E-4</v>
      </c>
      <c r="BO352" s="131"/>
      <c r="BP352" s="131">
        <f t="shared" ref="BP352" si="3132" xml:space="preserve"> ( ((AY352 - BC352)*(AY352)*(1-AY352)*AI352) + ((BA352 - BE352)*(BA352)*(1-BA352)*AK352) ) * ( ((AC352)*(1-AC352)) ) * ( C352 )</f>
        <v>-1.8415642714403216E-4</v>
      </c>
      <c r="BQ352" s="131"/>
      <c r="BR352" s="131">
        <f t="shared" ref="BR352" si="3133" xml:space="preserve"> ( ((AY352 - BC352)*(AY352)*(1-AY352)*AE352) + ((BA352 - BE352)*(BA352)*(1-BA352)*AG352) ) * ( ((U352)*(1-U352)) ) * ( E352 )</f>
        <v>-3.8213814543170511E-4</v>
      </c>
      <c r="BS352" s="131"/>
      <c r="BT352" s="131">
        <f t="shared" ref="BT352" si="3134" xml:space="preserve"> ( ((AY352 - BC352)*(AY352)*(1-AY352)*AI352) + ((BA352 - BE352)*(BA352)*(1-BA352)*AK352) ) * ( ((AC352)*(1-AC352)) ) * ( E352 )</f>
        <v>-3.6831285428806431E-4</v>
      </c>
      <c r="BU352" s="131"/>
      <c r="BV352" s="131">
        <f t="shared" ref="BV352" si="3135" xml:space="preserve"> ( ((AY352 - BC352)*(AY352)*(1-AY352)*AE352) + ((BA352 - BE352)*(BA352)*(1-BA352)*AG352) ) * ( ((S352)*(1-S352)) )</f>
        <v>-3.821381454317051E-3</v>
      </c>
      <c r="BW352" s="131"/>
      <c r="BX352" s="131">
        <f t="shared" ref="BX352" si="3136" xml:space="preserve"> ( ((AY352 - BC352)*(AY352)*(1-AY352)*AI352) + ((BA352 - BE352)*(BA352)*(1-BA352)*AK352) ) * ( ((AC352)*(1-AC352)) )</f>
        <v>-3.6831285428806431E-3</v>
      </c>
      <c r="BY352" s="131"/>
      <c r="BZ352" s="131">
        <f xml:space="preserve"> (AY352 - BC352) * (AY352 * (1 - AY352)) * U352</f>
        <v>9.3263548108864103E-3</v>
      </c>
      <c r="CA352" s="131"/>
      <c r="CB352" s="131">
        <f t="shared" ref="CB352" si="3137" xml:space="preserve"> (BA352 - BE352) * (BA352 * (1 - BA352)) * U352</f>
        <v>-5.5246708830324716E-3</v>
      </c>
      <c r="CC352" s="131"/>
      <c r="CD352" s="131">
        <f t="shared" ref="CD352" si="3138" xml:space="preserve"> (AY352 - BC352) * (AY352 * (1 - AY352)) * AC352</f>
        <v>9.2509967472957089E-3</v>
      </c>
      <c r="CE352" s="131"/>
      <c r="CF352" s="131">
        <f t="shared" ref="CF352" si="3139" xml:space="preserve"> (BA352 - BE352) * (BA352 * (1 - BA352)) * AC352</f>
        <v>-5.4800308807847241E-3</v>
      </c>
      <c r="CG352" s="131"/>
      <c r="CH352" s="131">
        <f xml:space="preserve"> (AY352 - BC352) * (AY352 * (1 - AY352))</f>
        <v>1.4979584154113133E-2</v>
      </c>
      <c r="CI352" s="131"/>
      <c r="CJ352" s="131">
        <f xml:space="preserve"> (BA352 - BE352) * (BA352 * (1 - BA352))</f>
        <v>-8.8734853106342271E-3</v>
      </c>
      <c r="CK352" s="131"/>
      <c r="CL352" s="15"/>
      <c r="CM352" s="47"/>
      <c r="CN352" s="47"/>
      <c r="CO352" s="47"/>
      <c r="CP352" s="15"/>
      <c r="CQ352" s="15"/>
      <c r="CR352" s="15"/>
      <c r="CS352" s="15"/>
      <c r="CT352" s="15"/>
      <c r="CU352" s="15"/>
      <c r="CV352" s="15"/>
      <c r="CW352" s="15"/>
      <c r="CX352" s="15"/>
      <c r="CY352" s="15"/>
      <c r="CZ352" s="15"/>
      <c r="DA352" s="15"/>
      <c r="DB352" s="15"/>
      <c r="DC352" s="15"/>
      <c r="DD352" s="15"/>
      <c r="DE352" s="15"/>
      <c r="DF352" s="15"/>
      <c r="DG352" s="15"/>
      <c r="DH352" s="15"/>
      <c r="DI352" s="15"/>
      <c r="DJ352" s="15"/>
      <c r="DK352" s="15"/>
      <c r="DL352" s="15"/>
      <c r="DM352" s="15"/>
    </row>
    <row r="353" spans="1:117" s="13" customFormat="1" x14ac:dyDescent="0.35">
      <c r="A353" s="93"/>
      <c r="B353" s="14" t="s">
        <v>215</v>
      </c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  <c r="BA353" s="15"/>
      <c r="BB353" s="15"/>
      <c r="BC353" s="15"/>
      <c r="BD353" s="15"/>
      <c r="BE353" s="15"/>
      <c r="BF353" s="15"/>
      <c r="BG353" s="15"/>
      <c r="BH353" s="15"/>
      <c r="BI353" s="15"/>
      <c r="BJ353" s="15"/>
      <c r="BK353" s="15"/>
      <c r="BL353" s="15"/>
      <c r="BN353" s="132" t="str">
        <f>IF(BN352&lt;0.000001,"PROCHE DE 0","PAS PROCHE DE 0")</f>
        <v>PROCHE DE 0</v>
      </c>
      <c r="BO353" s="132"/>
      <c r="BP353" s="132" t="str">
        <f>IF(BP352&lt;0.000001,"PROCHE DE 0","PAS PROCHE DE 0")</f>
        <v>PROCHE DE 0</v>
      </c>
      <c r="BQ353" s="132"/>
      <c r="BR353" s="132" t="str">
        <f>IF(BR352&lt;0.000001,"PROCHE DE 0","PAS PROCHE DE 0")</f>
        <v>PROCHE DE 0</v>
      </c>
      <c r="BS353" s="132"/>
      <c r="BT353" s="132" t="str">
        <f>IF(BT352&lt;0.000001,"PROCHE DE 0","PAS PROCHE DE 0")</f>
        <v>PROCHE DE 0</v>
      </c>
      <c r="BU353" s="132"/>
      <c r="BV353" s="132" t="str">
        <f>IF(BV352&lt;0.000001,"PROCHE DE 0","PAS PROCHE DE 0")</f>
        <v>PROCHE DE 0</v>
      </c>
      <c r="BW353" s="132"/>
      <c r="BX353" s="132" t="str">
        <f>IF(BX352&lt;0.000001,"PROCHE DE 0","PAS PROCHE DE 0")</f>
        <v>PROCHE DE 0</v>
      </c>
      <c r="BY353" s="132"/>
      <c r="BZ353" s="132" t="str">
        <f>IF(BZ352&lt;0.000001,"PROCHE DE 0","PAS PROCHE DE 0")</f>
        <v>PAS PROCHE DE 0</v>
      </c>
      <c r="CA353" s="132"/>
      <c r="CB353" s="132" t="str">
        <f>IF(CB352&lt;0.000001,"PROCHE DE 0","PAS PROCHE DE 0")</f>
        <v>PROCHE DE 0</v>
      </c>
      <c r="CC353" s="132"/>
      <c r="CD353" s="132" t="str">
        <f>IF(CD352&lt;0.000001,"PROCHE DE 0","PAS PROCHE DE 0")</f>
        <v>PAS PROCHE DE 0</v>
      </c>
      <c r="CE353" s="132"/>
      <c r="CF353" s="132" t="str">
        <f>IF(CF352&lt;0.000001,"PROCHE DE 0","PAS PROCHE DE 0")</f>
        <v>PROCHE DE 0</v>
      </c>
      <c r="CG353" s="132"/>
      <c r="CH353" s="132" t="str">
        <f>IF(CH352&lt;0.000001,"PROCHE DE 0","PAS PROCHE DE 0")</f>
        <v>PAS PROCHE DE 0</v>
      </c>
      <c r="CI353" s="132"/>
      <c r="CJ353" s="132" t="str">
        <f>IF(CJ352&lt;0.000001,"PROCHE DE 0","PAS PROCHE DE 0")</f>
        <v>PROCHE DE 0</v>
      </c>
      <c r="CK353" s="132"/>
      <c r="CL353" s="15"/>
      <c r="CM353" s="47"/>
      <c r="CN353" s="47"/>
      <c r="CO353" s="47"/>
      <c r="CP353" s="15"/>
      <c r="CQ353" s="15"/>
      <c r="CR353" s="15"/>
      <c r="CS353" s="15"/>
      <c r="CT353" s="15"/>
      <c r="CU353" s="15"/>
      <c r="CV353" s="15"/>
      <c r="CW353" s="15"/>
      <c r="CX353" s="15"/>
      <c r="CY353" s="15"/>
      <c r="CZ353" s="15"/>
      <c r="DA353" s="15"/>
      <c r="DB353" s="15"/>
      <c r="DC353" s="15"/>
      <c r="DD353" s="15"/>
      <c r="DE353" s="15"/>
      <c r="DF353" s="15"/>
      <c r="DG353" s="15"/>
      <c r="DH353" s="15"/>
      <c r="DI353" s="15"/>
      <c r="DJ353" s="15"/>
      <c r="DK353" s="15"/>
      <c r="DL353" s="15"/>
      <c r="DM353" s="15"/>
    </row>
    <row r="354" spans="1:117" s="13" customFormat="1" ht="15" thickBot="1" x14ac:dyDescent="0.4">
      <c r="A354" s="93"/>
      <c r="B354" s="14" t="s">
        <v>214</v>
      </c>
      <c r="C354" s="120">
        <f>C352</f>
        <v>0.05</v>
      </c>
      <c r="D354" s="120"/>
      <c r="E354" s="120">
        <f>E352</f>
        <v>0.1</v>
      </c>
      <c r="F354" s="120"/>
      <c r="G354" s="121">
        <f>G352</f>
        <v>0.15583295288677768</v>
      </c>
      <c r="H354" s="121"/>
      <c r="I354" s="121">
        <f>I352</f>
        <v>0.20440801618321514</v>
      </c>
      <c r="J354" s="121"/>
      <c r="K354" s="121">
        <f>K352</f>
        <v>0.26166590577355525</v>
      </c>
      <c r="L354" s="121"/>
      <c r="M354" s="121">
        <f>M352</f>
        <v>0.30881603236643024</v>
      </c>
      <c r="N354" s="121"/>
      <c r="O354" s="121">
        <f>O352</f>
        <v>0.46665905773555388</v>
      </c>
      <c r="P354" s="121"/>
      <c r="Q354" s="122">
        <f>C354*G354+E354*K354+O354</f>
        <v>0.50061729595724835</v>
      </c>
      <c r="R354" s="122"/>
      <c r="S354" s="122">
        <f t="shared" ref="S354:S355" si="3140">1/(1+EXP(-Q354))</f>
        <v>0.62260438707342591</v>
      </c>
      <c r="T354" s="122"/>
      <c r="U354" s="122">
        <f t="shared" ref="U354:U355" si="3141">S354</f>
        <v>0.62260438707342591</v>
      </c>
      <c r="V354" s="122"/>
      <c r="W354" s="121">
        <f>W352</f>
        <v>0.4381603236643008</v>
      </c>
      <c r="X354" s="121"/>
      <c r="Y354" s="122">
        <f t="shared" ref="Y354:Y355" si="3142">C354*I354+E354*M354+W354</f>
        <v>0.47926232771010457</v>
      </c>
      <c r="Z354" s="122"/>
      <c r="AA354" s="122">
        <f t="shared" ref="AA354:AA355" si="3143">1/(1+EXP(-Y354))</f>
        <v>0.61757366907649081</v>
      </c>
      <c r="AB354" s="122"/>
      <c r="AC354" s="122">
        <f t="shared" ref="AC354:AC355" si="3144">AA354</f>
        <v>0.61757366907649081</v>
      </c>
      <c r="AD354" s="122"/>
      <c r="AE354" s="121">
        <f>AE352</f>
        <v>-0.63010417863333767</v>
      </c>
      <c r="AF354" s="121"/>
      <c r="AG354" s="121">
        <f>AG352</f>
        <v>0.76911180799984002</v>
      </c>
      <c r="AH354" s="121"/>
      <c r="AI354" s="121">
        <f>AI352</f>
        <v>-0.52697866652257064</v>
      </c>
      <c r="AJ354" s="121"/>
      <c r="AK354" s="121">
        <f>AK352</f>
        <v>0.86785481933608788</v>
      </c>
      <c r="AL354" s="121"/>
      <c r="AM354" s="121">
        <f>AM352</f>
        <v>-1.1241184661360542</v>
      </c>
      <c r="AN354" s="121"/>
      <c r="AO354" s="122">
        <f t="shared" ref="AO354:AO355" si="3145">U354*AE354+AC354*AI354+AM354</f>
        <v>-1.8418722406758483</v>
      </c>
      <c r="AP354" s="122"/>
      <c r="AQ354" s="122">
        <f t="shared" ref="AQ354:AQ355" si="3146">1/(1+EXP(-AO354))</f>
        <v>0.13683001640161832</v>
      </c>
      <c r="AR354" s="122"/>
      <c r="AS354" s="121">
        <f>AS352</f>
        <v>1.1314642258663936</v>
      </c>
      <c r="AT354" s="121"/>
      <c r="AU354" s="122">
        <f>U354*AG354+AC354*AK354+AS354</f>
        <v>2.1462808966801714</v>
      </c>
      <c r="AV354" s="122"/>
      <c r="AW354" s="122">
        <f t="shared" ref="AW354:AW355" si="3147">1/(1+EXP(-AU354))</f>
        <v>0.89532072897485915</v>
      </c>
      <c r="AX354" s="122"/>
      <c r="AY354" s="122">
        <f t="shared" ref="AY354:AY355" si="3148">AQ354</f>
        <v>0.13683001640161832</v>
      </c>
      <c r="AZ354" s="122"/>
      <c r="BA354" s="122">
        <f>AW354</f>
        <v>0.89532072897485915</v>
      </c>
      <c r="BB354" s="122"/>
      <c r="BC354" s="120">
        <f>BC352</f>
        <v>0.01</v>
      </c>
      <c r="BD354" s="120"/>
      <c r="BE354" s="120">
        <f>BE352</f>
        <v>0.99</v>
      </c>
      <c r="BF354" s="120"/>
      <c r="BG354" s="122">
        <f>(1/2)*(AY354-BC354)^2</f>
        <v>8.0429265302173845E-3</v>
      </c>
      <c r="BH354" s="122"/>
      <c r="BI354" s="122">
        <f t="shared" ref="BI354:BI355" si="3149">(1/2)*(BA354-BE354)^2</f>
        <v>4.4820821809260373E-3</v>
      </c>
      <c r="BJ354" s="122"/>
      <c r="BK354" s="122">
        <f t="shared" ref="BK354:BK355" si="3150">BG354+BI354</f>
        <v>1.2525008711143423E-2</v>
      </c>
      <c r="BL354" s="122"/>
      <c r="BN354" s="142">
        <f t="shared" ref="BN354" si="3151" xml:space="preserve"> ( ((AY354 - BC354)*(AY354)*(1-AY354)*AE354) + ((BA354 - BE354)*(BA354)*(1-BA354)*AG354) ) * ( ((U354)*(1-U354)) ) * ( C354 )</f>
        <v>-1.9106907271585255E-4</v>
      </c>
      <c r="BO354" s="142"/>
      <c r="BP354" s="142">
        <f t="shared" ref="BP354" si="3152" xml:space="preserve"> ( ((AY354 - BC354)*(AY354)*(1-AY354)*AI354) + ((BA354 - BE354)*(BA354)*(1-BA354)*AK354) ) * ( ((AC354)*(1-AC354)) ) * ( C354 )</f>
        <v>-1.8415642714403216E-4</v>
      </c>
      <c r="BQ354" s="142"/>
      <c r="BR354" s="142">
        <f t="shared" ref="BR354" si="3153" xml:space="preserve"> ( ((AY354 - BC354)*(AY354)*(1-AY354)*AE354) + ((BA354 - BE354)*(BA354)*(1-BA354)*AG354) ) * ( ((U354)*(1-U354)) ) * ( E354 )</f>
        <v>-3.8213814543170511E-4</v>
      </c>
      <c r="BS354" s="142"/>
      <c r="BT354" s="142">
        <f t="shared" ref="BT354" si="3154" xml:space="preserve"> ( ((AY354 - BC354)*(AY354)*(1-AY354)*AI354) + ((BA354 - BE354)*(BA354)*(1-BA354)*AK354) ) * ( ((AC354)*(1-AC354)) ) * ( E354 )</f>
        <v>-3.6831285428806431E-4</v>
      </c>
      <c r="BU354" s="142"/>
      <c r="BV354" s="142">
        <f t="shared" ref="BV354" si="3155" xml:space="preserve"> ( ((AY354 - BC354)*(AY354)*(1-AY354)*AE354) + ((BA354 - BE354)*(BA354)*(1-BA354)*AG354) ) * ( ((S354)*(1-S354)) )</f>
        <v>-3.821381454317051E-3</v>
      </c>
      <c r="BW354" s="142"/>
      <c r="BX354" s="142">
        <f t="shared" ref="BX354" si="3156" xml:space="preserve"> ( ((AY354 - BC354)*(AY354)*(1-AY354)*AI354) + ((BA354 - BE354)*(BA354)*(1-BA354)*AK354) ) * ( ((AC354)*(1-AC354)) )</f>
        <v>-3.6831285428806431E-3</v>
      </c>
      <c r="BY354" s="142"/>
      <c r="BZ354" s="142">
        <f xml:space="preserve"> (AY354 - BC354) * (AY354 * (1 - AY354)) * U354</f>
        <v>9.3263548108864103E-3</v>
      </c>
      <c r="CA354" s="142"/>
      <c r="CB354" s="142">
        <f t="shared" ref="CB354" si="3157" xml:space="preserve"> (BA354 - BE354) * (BA354 * (1 - BA354)) * U354</f>
        <v>-5.5246708830324716E-3</v>
      </c>
      <c r="CC354" s="142"/>
      <c r="CD354" s="142">
        <f t="shared" ref="CD354" si="3158" xml:space="preserve"> (AY354 - BC354) * (AY354 * (1 - AY354)) * AC354</f>
        <v>9.2509967472957089E-3</v>
      </c>
      <c r="CE354" s="142"/>
      <c r="CF354" s="142">
        <f t="shared" ref="CF354" si="3159" xml:space="preserve"> (BA354 - BE354) * (BA354 * (1 - BA354)) * AC354</f>
        <v>-5.4800308807847241E-3</v>
      </c>
      <c r="CG354" s="142"/>
      <c r="CH354" s="142">
        <f xml:space="preserve"> (AY354 - BC354) * (AY354 * (1 - AY354))</f>
        <v>1.4979584154113133E-2</v>
      </c>
      <c r="CI354" s="142"/>
      <c r="CJ354" s="142">
        <f xml:space="preserve"> (BA354 - BE354) * (BA354 * (1 - BA354))</f>
        <v>-8.8734853106342271E-3</v>
      </c>
      <c r="CK354" s="142"/>
      <c r="CL354" s="15"/>
      <c r="CM354" s="104">
        <f>CM348</f>
        <v>0.5</v>
      </c>
      <c r="CN354" s="104"/>
      <c r="CO354" s="47"/>
      <c r="CP354" s="131">
        <f t="shared" ref="CP354" si="3160">G354-CM354*BN354</f>
        <v>0.15592848742313561</v>
      </c>
      <c r="CQ354" s="131"/>
      <c r="CR354" s="131">
        <f t="shared" ref="CR354" si="3161">I354-CM354*BP354</f>
        <v>0.20450009439678715</v>
      </c>
      <c r="CS354" s="131"/>
      <c r="CT354" s="131">
        <f t="shared" ref="CT354" si="3162">K354-CM354*BR354</f>
        <v>0.26185697484627113</v>
      </c>
      <c r="CU354" s="131"/>
      <c r="CV354" s="131">
        <f t="shared" ref="CV354" si="3163">M354-CM354*BT354</f>
        <v>0.30900018879357427</v>
      </c>
      <c r="CW354" s="131"/>
      <c r="CX354" s="131">
        <f t="shared" ref="CX354" si="3164">O354-CM354*BV354</f>
        <v>0.46856974846271243</v>
      </c>
      <c r="CY354" s="131"/>
      <c r="CZ354" s="131">
        <f t="shared" ref="CZ354" si="3165">W354-CM354*BX354</f>
        <v>0.44000188793574113</v>
      </c>
      <c r="DA354" s="131"/>
      <c r="DB354" s="131">
        <f t="shared" ref="DB354" si="3166">AE354-CM354*BZ354</f>
        <v>-0.63476735603878087</v>
      </c>
      <c r="DC354" s="131"/>
      <c r="DD354" s="131">
        <f t="shared" ref="DD354" si="3167">AG354-CM354*CB354</f>
        <v>0.7718741434413563</v>
      </c>
      <c r="DE354" s="131"/>
      <c r="DF354" s="131">
        <f t="shared" ref="DF354" si="3168">AI354-CM354*CD354</f>
        <v>-0.53160416489621853</v>
      </c>
      <c r="DG354" s="131"/>
      <c r="DH354" s="131">
        <f t="shared" ref="DH354" si="3169">AK354-CM354*CF354</f>
        <v>0.87059483477648025</v>
      </c>
      <c r="DI354" s="131"/>
      <c r="DJ354" s="131">
        <f t="shared" ref="DJ354" si="3170">AM354-CM354*CH354</f>
        <v>-1.1316082582131106</v>
      </c>
      <c r="DK354" s="131"/>
      <c r="DL354" s="131">
        <f t="shared" ref="DL354" si="3171">AS354-CM354*CJ354</f>
        <v>1.1359009685217107</v>
      </c>
      <c r="DM354" s="131"/>
    </row>
    <row r="355" spans="1:117" s="13" customFormat="1" ht="15" thickBot="1" x14ac:dyDescent="0.4">
      <c r="A355" s="93"/>
      <c r="B355" s="14" t="s">
        <v>216</v>
      </c>
      <c r="C355" s="120">
        <f>C354</f>
        <v>0.05</v>
      </c>
      <c r="D355" s="120"/>
      <c r="E355" s="120">
        <f>E354</f>
        <v>0.1</v>
      </c>
      <c r="F355" s="120"/>
      <c r="G355" s="131">
        <f>CP354</f>
        <v>0.15592848742313561</v>
      </c>
      <c r="H355" s="131"/>
      <c r="I355" s="131">
        <f>CR354</f>
        <v>0.20450009439678715</v>
      </c>
      <c r="J355" s="131"/>
      <c r="K355" s="131">
        <f>CT354</f>
        <v>0.26185697484627113</v>
      </c>
      <c r="L355" s="131"/>
      <c r="M355" s="131">
        <f>CV354</f>
        <v>0.30900018879357427</v>
      </c>
      <c r="N355" s="131"/>
      <c r="O355" s="131">
        <f>CX354</f>
        <v>0.46856974846271243</v>
      </c>
      <c r="P355" s="131"/>
      <c r="Q355" s="122">
        <f>C355*G355+E355*K355+O355</f>
        <v>0.50255187031849635</v>
      </c>
      <c r="R355" s="122"/>
      <c r="S355" s="122">
        <f t="shared" si="3140"/>
        <v>0.623058842526933</v>
      </c>
      <c r="T355" s="122"/>
      <c r="U355" s="122">
        <f t="shared" si="3141"/>
        <v>0.623058842526933</v>
      </c>
      <c r="V355" s="122"/>
      <c r="W355" s="131">
        <f>CZ354</f>
        <v>0.44000188793574113</v>
      </c>
      <c r="X355" s="131"/>
      <c r="Y355" s="122">
        <f t="shared" si="3142"/>
        <v>0.48112691153493792</v>
      </c>
      <c r="Z355" s="122"/>
      <c r="AA355" s="122">
        <f t="shared" si="3143"/>
        <v>0.6180139431849665</v>
      </c>
      <c r="AB355" s="122"/>
      <c r="AC355" s="122">
        <f t="shared" si="3144"/>
        <v>0.6180139431849665</v>
      </c>
      <c r="AD355" s="122"/>
      <c r="AE355" s="131">
        <f>DB354</f>
        <v>-0.63476735603878087</v>
      </c>
      <c r="AF355" s="131"/>
      <c r="AG355" s="131">
        <f>DD354</f>
        <v>0.7718741434413563</v>
      </c>
      <c r="AH355" s="131"/>
      <c r="AI355" s="131">
        <f>DF354</f>
        <v>-0.53160416489621853</v>
      </c>
      <c r="AJ355" s="131"/>
      <c r="AK355" s="131">
        <f>DH354</f>
        <v>0.87059483477648025</v>
      </c>
      <c r="AL355" s="131"/>
      <c r="AM355" s="131">
        <f>DJ354</f>
        <v>-1.1316082582131106</v>
      </c>
      <c r="AN355" s="131"/>
      <c r="AO355" s="122">
        <f t="shared" si="3145"/>
        <v>-1.8556444585015781</v>
      </c>
      <c r="AP355" s="122"/>
      <c r="AQ355" s="122">
        <f t="shared" si="3146"/>
        <v>0.13521153399131047</v>
      </c>
      <c r="AR355" s="122"/>
      <c r="AS355" s="131">
        <f>DL354</f>
        <v>1.1359009685217107</v>
      </c>
      <c r="AT355" s="131"/>
      <c r="AU355" s="122">
        <f>U355*AG355+AC355*AK355+AS355</f>
        <v>2.1548637256674272</v>
      </c>
      <c r="AV355" s="122"/>
      <c r="AW355" s="122">
        <f t="shared" si="3147"/>
        <v>0.89612239979764241</v>
      </c>
      <c r="AX355" s="122"/>
      <c r="AY355" s="122">
        <f t="shared" si="3148"/>
        <v>0.13521153399131047</v>
      </c>
      <c r="AZ355" s="122"/>
      <c r="BA355" s="122">
        <f>AW355</f>
        <v>0.89612239979764241</v>
      </c>
      <c r="BB355" s="122"/>
      <c r="BC355" s="120">
        <f>BC354</f>
        <v>0.01</v>
      </c>
      <c r="BD355" s="120"/>
      <c r="BE355" s="120">
        <f>BE354</f>
        <v>0.99</v>
      </c>
      <c r="BF355" s="120"/>
      <c r="BG355" s="136">
        <f>(1/2)*(AY355-BC355)^2</f>
        <v>7.8389641222285471E-3</v>
      </c>
      <c r="BH355" s="137"/>
      <c r="BI355" s="136">
        <f t="shared" si="3149"/>
        <v>4.4065019098768442E-3</v>
      </c>
      <c r="BJ355" s="137"/>
      <c r="BK355" s="136">
        <f t="shared" si="3150"/>
        <v>1.2245466032105391E-2</v>
      </c>
      <c r="BL355" s="137"/>
      <c r="BN355" s="15"/>
      <c r="BO355" s="15"/>
      <c r="BP355" s="15"/>
      <c r="BQ355" s="15"/>
      <c r="BR355" s="15"/>
      <c r="BS355" s="15"/>
      <c r="BT355" s="15"/>
      <c r="BU355" s="15"/>
      <c r="BV355" s="15"/>
      <c r="BW355" s="15"/>
      <c r="BX355" s="15"/>
      <c r="BY355" s="15"/>
      <c r="BZ355" s="15"/>
      <c r="CA355" s="15"/>
      <c r="CB355" s="15"/>
      <c r="CC355" s="15"/>
      <c r="CD355" s="15"/>
      <c r="CE355" s="15"/>
      <c r="CF355" s="15"/>
      <c r="CG355" s="15"/>
      <c r="CH355" s="15"/>
      <c r="CI355" s="15"/>
      <c r="CJ355" s="15"/>
      <c r="CK355" s="15"/>
      <c r="CL355" s="15"/>
      <c r="CM355" s="47"/>
      <c r="CN355" s="47"/>
      <c r="CO355" s="47"/>
      <c r="CP355" s="15"/>
      <c r="CQ355" s="15"/>
      <c r="CR355" s="15"/>
      <c r="CS355" s="15"/>
      <c r="CT355" s="15"/>
      <c r="CU355" s="15"/>
      <c r="CV355" s="15"/>
      <c r="CW355" s="15"/>
      <c r="CX355" s="15"/>
      <c r="CY355" s="15"/>
      <c r="CZ355" s="15"/>
      <c r="DA355" s="15"/>
      <c r="DB355" s="15"/>
      <c r="DC355" s="15"/>
      <c r="DD355" s="15"/>
      <c r="DE355" s="15"/>
      <c r="DF355" s="15"/>
      <c r="DG355" s="15"/>
      <c r="DH355" s="15"/>
      <c r="DI355" s="15"/>
      <c r="DJ355" s="15"/>
      <c r="DK355" s="15"/>
      <c r="DL355" s="15"/>
      <c r="DM355" s="15"/>
    </row>
    <row r="356" spans="1:117" s="13" customFormat="1" x14ac:dyDescent="0.35">
      <c r="A356" s="93"/>
      <c r="B356" s="14" t="s">
        <v>217</v>
      </c>
      <c r="BG356" s="143" t="str">
        <f>IF(BG355&lt;BG352,"OUI, ça a baissé","NON, ça n'a pas baissé")</f>
        <v>OUI, ça a baissé</v>
      </c>
      <c r="BH356" s="143"/>
      <c r="BI356" s="143" t="str">
        <f>IF(BI355&lt;BI352,"OUI, ça a baissé","NON, ça n'a pas baissé")</f>
        <v>OUI, ça a baissé</v>
      </c>
      <c r="BJ356" s="143"/>
      <c r="BK356" s="143" t="str">
        <f>IF(BK355&lt;BK352,"OUI, ça a baissé","NON, ça n'a pas baissé")</f>
        <v>OUI, ça a baissé</v>
      </c>
      <c r="BL356" s="143"/>
      <c r="BN356" s="15"/>
      <c r="BO356" s="15"/>
      <c r="BP356" s="15"/>
      <c r="BQ356" s="15"/>
      <c r="BR356" s="15"/>
      <c r="BS356" s="15"/>
      <c r="BT356" s="15"/>
      <c r="BU356" s="15"/>
      <c r="BV356" s="15"/>
      <c r="BW356" s="15"/>
      <c r="BX356" s="15"/>
      <c r="BY356" s="15"/>
      <c r="BZ356" s="15"/>
      <c r="CA356" s="15"/>
      <c r="CB356" s="15"/>
      <c r="CC356" s="15"/>
      <c r="CD356" s="15"/>
      <c r="CE356" s="15"/>
      <c r="CF356" s="15"/>
      <c r="CG356" s="15"/>
      <c r="CH356" s="15"/>
      <c r="CI356" s="15"/>
      <c r="CJ356" s="15"/>
      <c r="CK356" s="15"/>
      <c r="CL356" s="15"/>
      <c r="CM356" s="47"/>
      <c r="CN356" s="47"/>
      <c r="CO356" s="47"/>
      <c r="CP356" s="15"/>
      <c r="CQ356" s="15"/>
      <c r="CR356" s="15"/>
      <c r="CS356" s="15"/>
      <c r="CT356" s="15"/>
      <c r="CU356" s="15"/>
      <c r="CV356" s="15"/>
      <c r="CW356" s="15"/>
      <c r="CX356" s="15"/>
      <c r="CY356" s="15"/>
      <c r="CZ356" s="15"/>
      <c r="DA356" s="15"/>
      <c r="DB356" s="15"/>
      <c r="DC356" s="15"/>
      <c r="DD356" s="15"/>
      <c r="DE356" s="15"/>
      <c r="DF356" s="15"/>
      <c r="DG356" s="15"/>
      <c r="DH356" s="15"/>
      <c r="DI356" s="15"/>
      <c r="DJ356" s="15"/>
      <c r="DK356" s="15"/>
      <c r="DL356" s="15"/>
      <c r="DM356" s="15"/>
    </row>
    <row r="357" spans="1:117" s="13" customFormat="1" ht="15" thickBot="1" x14ac:dyDescent="0.4"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  <c r="AZ357" s="15"/>
      <c r="BA357" s="15"/>
      <c r="BB357" s="15"/>
      <c r="BC357" s="15"/>
      <c r="BD357" s="15"/>
      <c r="BE357" s="15"/>
      <c r="BF357" s="15"/>
      <c r="BG357" s="15"/>
      <c r="BH357" s="15"/>
      <c r="BI357" s="15"/>
      <c r="BJ357" s="15"/>
      <c r="BK357" s="15"/>
      <c r="BL357" s="15"/>
      <c r="BN357" s="15"/>
      <c r="BO357" s="15"/>
      <c r="BP357" s="15"/>
      <c r="BQ357" s="15"/>
      <c r="BR357" s="15"/>
      <c r="BS357" s="15"/>
      <c r="BT357" s="15"/>
      <c r="BU357" s="15"/>
      <c r="BV357" s="15"/>
      <c r="BW357" s="15"/>
      <c r="BX357" s="15"/>
      <c r="BY357" s="15"/>
      <c r="BZ357" s="15"/>
      <c r="CA357" s="15"/>
      <c r="CB357" s="15"/>
      <c r="CC357" s="15"/>
      <c r="CD357" s="15"/>
      <c r="CE357" s="15"/>
      <c r="CF357" s="15"/>
      <c r="CG357" s="15"/>
      <c r="CH357" s="15"/>
      <c r="CI357" s="15"/>
      <c r="CJ357" s="15"/>
      <c r="CK357" s="15"/>
      <c r="CL357" s="15"/>
      <c r="CM357" s="47"/>
      <c r="CN357" s="47"/>
      <c r="CO357" s="47"/>
      <c r="CP357" s="15"/>
      <c r="CQ357" s="15"/>
      <c r="CR357" s="15"/>
      <c r="CS357" s="15"/>
      <c r="CT357" s="15"/>
      <c r="CU357" s="15"/>
      <c r="CV357" s="15"/>
      <c r="CW357" s="15"/>
      <c r="CX357" s="15"/>
      <c r="CY357" s="15"/>
      <c r="CZ357" s="15"/>
      <c r="DA357" s="15"/>
      <c r="DB357" s="15"/>
      <c r="DC357" s="15"/>
      <c r="DD357" s="15"/>
      <c r="DE357" s="15"/>
      <c r="DF357" s="15"/>
      <c r="DG357" s="15"/>
      <c r="DH357" s="15"/>
      <c r="DI357" s="15"/>
      <c r="DJ357" s="15"/>
      <c r="DK357" s="15"/>
      <c r="DL357" s="15"/>
      <c r="DM357" s="15"/>
    </row>
    <row r="358" spans="1:117" s="13" customFormat="1" ht="15" thickBot="1" x14ac:dyDescent="0.4">
      <c r="A358" s="93" t="s">
        <v>132</v>
      </c>
      <c r="B358" s="14" t="s">
        <v>213</v>
      </c>
      <c r="C358" s="120">
        <f>C355</f>
        <v>0.05</v>
      </c>
      <c r="D358" s="120"/>
      <c r="E358" s="120">
        <f>E355</f>
        <v>0.1</v>
      </c>
      <c r="F358" s="120"/>
      <c r="G358" s="121">
        <f>G355</f>
        <v>0.15592848742313561</v>
      </c>
      <c r="H358" s="121"/>
      <c r="I358" s="121">
        <f>I355</f>
        <v>0.20450009439678715</v>
      </c>
      <c r="J358" s="121"/>
      <c r="K358" s="121">
        <f>K355</f>
        <v>0.26185697484627113</v>
      </c>
      <c r="L358" s="121"/>
      <c r="M358" s="121">
        <f>M355</f>
        <v>0.30900018879357427</v>
      </c>
      <c r="N358" s="121"/>
      <c r="O358" s="121">
        <f>O355</f>
        <v>0.46856974846271243</v>
      </c>
      <c r="P358" s="121"/>
      <c r="Q358" s="122">
        <f>C358*G358+E358*K358+O358</f>
        <v>0.50255187031849635</v>
      </c>
      <c r="R358" s="122"/>
      <c r="S358" s="122">
        <f t="shared" ref="S358" si="3172">1/(1+EXP(-Q358))</f>
        <v>0.623058842526933</v>
      </c>
      <c r="T358" s="122"/>
      <c r="U358" s="122">
        <f t="shared" ref="U358" si="3173">S358</f>
        <v>0.623058842526933</v>
      </c>
      <c r="V358" s="122"/>
      <c r="W358" s="121">
        <f>W355</f>
        <v>0.44000188793574113</v>
      </c>
      <c r="X358" s="121"/>
      <c r="Y358" s="122">
        <f t="shared" ref="Y358" si="3174">C358*I358+E358*M358+W358</f>
        <v>0.48112691153493792</v>
      </c>
      <c r="Z358" s="122"/>
      <c r="AA358" s="122">
        <f t="shared" ref="AA358" si="3175">1/(1+EXP(-Y358))</f>
        <v>0.6180139431849665</v>
      </c>
      <c r="AB358" s="122"/>
      <c r="AC358" s="122">
        <f t="shared" ref="AC358" si="3176">AA358</f>
        <v>0.6180139431849665</v>
      </c>
      <c r="AD358" s="122"/>
      <c r="AE358" s="121">
        <f>AE355</f>
        <v>-0.63476735603878087</v>
      </c>
      <c r="AF358" s="121"/>
      <c r="AG358" s="121">
        <f>AG355</f>
        <v>0.7718741434413563</v>
      </c>
      <c r="AH358" s="121"/>
      <c r="AI358" s="121">
        <f>AI355</f>
        <v>-0.53160416489621853</v>
      </c>
      <c r="AJ358" s="121"/>
      <c r="AK358" s="121">
        <f>AK355</f>
        <v>0.87059483477648025</v>
      </c>
      <c r="AL358" s="121"/>
      <c r="AM358" s="121">
        <f>AM355</f>
        <v>-1.1316082582131106</v>
      </c>
      <c r="AN358" s="121"/>
      <c r="AO358" s="122">
        <f t="shared" ref="AO358" si="3177">U358*AE358+AC358*AI358+AM358</f>
        <v>-1.8556444585015781</v>
      </c>
      <c r="AP358" s="122"/>
      <c r="AQ358" s="122">
        <f t="shared" ref="AQ358" si="3178">1/(1+EXP(-AO358))</f>
        <v>0.13521153399131047</v>
      </c>
      <c r="AR358" s="122"/>
      <c r="AS358" s="121">
        <f>AS355</f>
        <v>1.1359009685217107</v>
      </c>
      <c r="AT358" s="121"/>
      <c r="AU358" s="122">
        <f>U358*AG358+AC358*AK358+AS358</f>
        <v>2.1548637256674272</v>
      </c>
      <c r="AV358" s="122"/>
      <c r="AW358" s="122">
        <f t="shared" ref="AW358" si="3179">1/(1+EXP(-AU358))</f>
        <v>0.89612239979764241</v>
      </c>
      <c r="AX358" s="122"/>
      <c r="AY358" s="122">
        <f t="shared" ref="AY358" si="3180">AQ358</f>
        <v>0.13521153399131047</v>
      </c>
      <c r="AZ358" s="122"/>
      <c r="BA358" s="122">
        <f t="shared" ref="BA358" si="3181">AW358</f>
        <v>0.89612239979764241</v>
      </c>
      <c r="BB358" s="122"/>
      <c r="BC358" s="120">
        <f>BC355</f>
        <v>0.01</v>
      </c>
      <c r="BD358" s="120"/>
      <c r="BE358" s="120">
        <f>BE355</f>
        <v>0.99</v>
      </c>
      <c r="BF358" s="120"/>
      <c r="BG358" s="136">
        <f>(1/2)*(AY358-BC358)^2</f>
        <v>7.8389641222285471E-3</v>
      </c>
      <c r="BH358" s="137"/>
      <c r="BI358" s="136">
        <f t="shared" ref="BI358" si="3182">(1/2)*(BA358-BE358)^2</f>
        <v>4.4065019098768442E-3</v>
      </c>
      <c r="BJ358" s="137"/>
      <c r="BK358" s="136">
        <f t="shared" ref="BK358" si="3183">BG358+BI358</f>
        <v>1.2245466032105391E-2</v>
      </c>
      <c r="BL358" s="137"/>
      <c r="BN358" s="131">
        <f t="shared" ref="BN358" si="3184" xml:space="preserve"> ( ((AY358 - BC358)*(AY358)*(1-AY358)*AE358) + ((BA358 - BE358)*(BA358)*(1-BA358)*AG358) ) * ( ((U358)*(1-U358)) ) * ( C358 )</f>
        <v>-1.8834100566024519E-4</v>
      </c>
      <c r="BO358" s="131"/>
      <c r="BP358" s="131">
        <f t="shared" ref="BP358" si="3185" xml:space="preserve"> ( ((AY358 - BC358)*(AY358)*(1-AY358)*AI358) + ((BA358 - BE358)*(BA358)*(1-BA358)*AK358) ) * ( ((AC358)*(1-AC358)) ) * ( C358 )</f>
        <v>-1.816710614407487E-4</v>
      </c>
      <c r="BQ358" s="131"/>
      <c r="BR358" s="131">
        <f t="shared" ref="BR358" si="3186" xml:space="preserve"> ( ((AY358 - BC358)*(AY358)*(1-AY358)*AE358) + ((BA358 - BE358)*(BA358)*(1-BA358)*AG358) ) * ( ((U358)*(1-U358)) ) * ( E358 )</f>
        <v>-3.7668201132049037E-4</v>
      </c>
      <c r="BS358" s="131"/>
      <c r="BT358" s="131">
        <f t="shared" ref="BT358" si="3187" xml:space="preserve"> ( ((AY358 - BC358)*(AY358)*(1-AY358)*AI358) + ((BA358 - BE358)*(BA358)*(1-BA358)*AK358) ) * ( ((AC358)*(1-AC358)) ) * ( E358 )</f>
        <v>-3.6334212288149741E-4</v>
      </c>
      <c r="BU358" s="131"/>
      <c r="BV358" s="131">
        <f t="shared" ref="BV358" si="3188" xml:space="preserve"> ( ((AY358 - BC358)*(AY358)*(1-AY358)*AE358) + ((BA358 - BE358)*(BA358)*(1-BA358)*AG358) ) * ( ((S358)*(1-S358)) )</f>
        <v>-3.7668201132049035E-3</v>
      </c>
      <c r="BW358" s="131"/>
      <c r="BX358" s="131">
        <f t="shared" ref="BX358" si="3189" xml:space="preserve"> ( ((AY358 - BC358)*(AY358)*(1-AY358)*AI358) + ((BA358 - BE358)*(BA358)*(1-BA358)*AK358) ) * ( ((AC358)*(1-AC358)) )</f>
        <v>-3.6334212288149739E-3</v>
      </c>
      <c r="BY358" s="131"/>
      <c r="BZ358" s="131">
        <f xml:space="preserve"> (AY358 - BC358) * (AY358 * (1 - AY358)) * U358</f>
        <v>9.1221462080811645E-3</v>
      </c>
      <c r="CA358" s="131"/>
      <c r="CB358" s="131">
        <f t="shared" ref="CB358" si="3190" xml:space="preserve"> (BA358 - BE358) * (BA358 * (1 - BA358)) * U358</f>
        <v>-5.4447793458339477E-3</v>
      </c>
      <c r="CC358" s="131"/>
      <c r="CD358" s="131">
        <f t="shared" ref="CD358" si="3191" xml:space="preserve"> (AY358 - BC358) * (AY358 * (1 - AY358)) * AC358</f>
        <v>9.04828430891314E-3</v>
      </c>
      <c r="CE358" s="131"/>
      <c r="CF358" s="131">
        <f t="shared" ref="CF358" si="3192" xml:space="preserve"> (BA358 - BE358) * (BA358 * (1 - BA358)) * AC358</f>
        <v>-5.400693038307122E-3</v>
      </c>
      <c r="CG358" s="131"/>
      <c r="CH358" s="131">
        <f xml:space="preserve"> (AY358 - BC358) * (AY358 * (1 - AY358))</f>
        <v>1.4640906420787763E-2</v>
      </c>
      <c r="CI358" s="131"/>
      <c r="CJ358" s="131">
        <f xml:space="preserve"> (BA358 - BE358) * (BA358 * (1 - BA358))</f>
        <v>-8.7387883361892682E-3</v>
      </c>
      <c r="CK358" s="131"/>
      <c r="CL358" s="15"/>
      <c r="CM358" s="47"/>
      <c r="CN358" s="47"/>
      <c r="CO358" s="47"/>
      <c r="CP358" s="15"/>
      <c r="CQ358" s="15"/>
      <c r="CR358" s="15"/>
      <c r="CS358" s="15"/>
      <c r="CT358" s="15"/>
      <c r="CU358" s="15"/>
      <c r="CV358" s="15"/>
      <c r="CW358" s="15"/>
      <c r="CX358" s="15"/>
      <c r="CY358" s="15"/>
      <c r="CZ358" s="15"/>
      <c r="DA358" s="15"/>
      <c r="DB358" s="15"/>
      <c r="DC358" s="15"/>
      <c r="DD358" s="15"/>
      <c r="DE358" s="15"/>
      <c r="DF358" s="15"/>
      <c r="DG358" s="15"/>
      <c r="DH358" s="15"/>
      <c r="DI358" s="15"/>
      <c r="DJ358" s="15"/>
      <c r="DK358" s="15"/>
      <c r="DL358" s="15"/>
      <c r="DM358" s="15"/>
    </row>
    <row r="359" spans="1:117" s="13" customFormat="1" x14ac:dyDescent="0.35">
      <c r="A359" s="93"/>
      <c r="B359" s="14" t="s">
        <v>215</v>
      </c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  <c r="AZ359" s="15"/>
      <c r="BA359" s="15"/>
      <c r="BB359" s="15"/>
      <c r="BC359" s="15"/>
      <c r="BD359" s="15"/>
      <c r="BE359" s="15"/>
      <c r="BF359" s="15"/>
      <c r="BG359" s="15"/>
      <c r="BH359" s="15"/>
      <c r="BI359" s="15"/>
      <c r="BJ359" s="15"/>
      <c r="BK359" s="15"/>
      <c r="BL359" s="15"/>
      <c r="BN359" s="132" t="str">
        <f>IF(BN358&lt;0.000001,"PROCHE DE 0","PAS PROCHE DE 0")</f>
        <v>PROCHE DE 0</v>
      </c>
      <c r="BO359" s="132"/>
      <c r="BP359" s="132" t="str">
        <f>IF(BP358&lt;0.000001,"PROCHE DE 0","PAS PROCHE DE 0")</f>
        <v>PROCHE DE 0</v>
      </c>
      <c r="BQ359" s="132"/>
      <c r="BR359" s="132" t="str">
        <f>IF(BR358&lt;0.000001,"PROCHE DE 0","PAS PROCHE DE 0")</f>
        <v>PROCHE DE 0</v>
      </c>
      <c r="BS359" s="132"/>
      <c r="BT359" s="132" t="str">
        <f>IF(BT358&lt;0.000001,"PROCHE DE 0","PAS PROCHE DE 0")</f>
        <v>PROCHE DE 0</v>
      </c>
      <c r="BU359" s="132"/>
      <c r="BV359" s="132" t="str">
        <f>IF(BV358&lt;0.000001,"PROCHE DE 0","PAS PROCHE DE 0")</f>
        <v>PROCHE DE 0</v>
      </c>
      <c r="BW359" s="132"/>
      <c r="BX359" s="132" t="str">
        <f>IF(BX358&lt;0.000001,"PROCHE DE 0","PAS PROCHE DE 0")</f>
        <v>PROCHE DE 0</v>
      </c>
      <c r="BY359" s="132"/>
      <c r="BZ359" s="132" t="str">
        <f>IF(BZ358&lt;0.000001,"PROCHE DE 0","PAS PROCHE DE 0")</f>
        <v>PAS PROCHE DE 0</v>
      </c>
      <c r="CA359" s="132"/>
      <c r="CB359" s="132" t="str">
        <f>IF(CB358&lt;0.000001,"PROCHE DE 0","PAS PROCHE DE 0")</f>
        <v>PROCHE DE 0</v>
      </c>
      <c r="CC359" s="132"/>
      <c r="CD359" s="132" t="str">
        <f>IF(CD358&lt;0.000001,"PROCHE DE 0","PAS PROCHE DE 0")</f>
        <v>PAS PROCHE DE 0</v>
      </c>
      <c r="CE359" s="132"/>
      <c r="CF359" s="132" t="str">
        <f>IF(CF358&lt;0.000001,"PROCHE DE 0","PAS PROCHE DE 0")</f>
        <v>PROCHE DE 0</v>
      </c>
      <c r="CG359" s="132"/>
      <c r="CH359" s="132" t="str">
        <f>IF(CH358&lt;0.000001,"PROCHE DE 0","PAS PROCHE DE 0")</f>
        <v>PAS PROCHE DE 0</v>
      </c>
      <c r="CI359" s="132"/>
      <c r="CJ359" s="132" t="str">
        <f>IF(CJ358&lt;0.000001,"PROCHE DE 0","PAS PROCHE DE 0")</f>
        <v>PROCHE DE 0</v>
      </c>
      <c r="CK359" s="132"/>
      <c r="CL359" s="15"/>
      <c r="CM359" s="47"/>
      <c r="CN359" s="47"/>
      <c r="CO359" s="47"/>
      <c r="CP359" s="15"/>
      <c r="CQ359" s="15"/>
      <c r="CR359" s="15"/>
      <c r="CS359" s="15"/>
      <c r="CT359" s="15"/>
      <c r="CU359" s="15"/>
      <c r="CV359" s="15"/>
      <c r="CW359" s="15"/>
      <c r="CX359" s="15"/>
      <c r="CY359" s="15"/>
      <c r="CZ359" s="15"/>
      <c r="DA359" s="15"/>
      <c r="DB359" s="15"/>
      <c r="DC359" s="15"/>
      <c r="DD359" s="15"/>
      <c r="DE359" s="15"/>
      <c r="DF359" s="15"/>
      <c r="DG359" s="15"/>
      <c r="DH359" s="15"/>
      <c r="DI359" s="15"/>
      <c r="DJ359" s="15"/>
      <c r="DK359" s="15"/>
      <c r="DL359" s="15"/>
      <c r="DM359" s="15"/>
    </row>
    <row r="360" spans="1:117" s="13" customFormat="1" ht="15" thickBot="1" x14ac:dyDescent="0.4">
      <c r="A360" s="93"/>
      <c r="B360" s="14" t="s">
        <v>214</v>
      </c>
      <c r="C360" s="120">
        <f>C358</f>
        <v>0.05</v>
      </c>
      <c r="D360" s="120"/>
      <c r="E360" s="120">
        <f>E358</f>
        <v>0.1</v>
      </c>
      <c r="F360" s="120"/>
      <c r="G360" s="121">
        <f>G358</f>
        <v>0.15592848742313561</v>
      </c>
      <c r="H360" s="121"/>
      <c r="I360" s="121">
        <f>I358</f>
        <v>0.20450009439678715</v>
      </c>
      <c r="J360" s="121"/>
      <c r="K360" s="121">
        <f>K358</f>
        <v>0.26185697484627113</v>
      </c>
      <c r="L360" s="121"/>
      <c r="M360" s="121">
        <f>M358</f>
        <v>0.30900018879357427</v>
      </c>
      <c r="N360" s="121"/>
      <c r="O360" s="121">
        <f>O358</f>
        <v>0.46856974846271243</v>
      </c>
      <c r="P360" s="121"/>
      <c r="Q360" s="122">
        <f>C360*G360+E360*K360+O360</f>
        <v>0.50255187031849635</v>
      </c>
      <c r="R360" s="122"/>
      <c r="S360" s="122">
        <f t="shared" ref="S360:S361" si="3193">1/(1+EXP(-Q360))</f>
        <v>0.623058842526933</v>
      </c>
      <c r="T360" s="122"/>
      <c r="U360" s="122">
        <f t="shared" ref="U360:U361" si="3194">S360</f>
        <v>0.623058842526933</v>
      </c>
      <c r="V360" s="122"/>
      <c r="W360" s="121">
        <f>W358</f>
        <v>0.44000188793574113</v>
      </c>
      <c r="X360" s="121"/>
      <c r="Y360" s="122">
        <f t="shared" ref="Y360:Y361" si="3195">C360*I360+E360*M360+W360</f>
        <v>0.48112691153493792</v>
      </c>
      <c r="Z360" s="122"/>
      <c r="AA360" s="122">
        <f t="shared" ref="AA360:AA361" si="3196">1/(1+EXP(-Y360))</f>
        <v>0.6180139431849665</v>
      </c>
      <c r="AB360" s="122"/>
      <c r="AC360" s="122">
        <f t="shared" ref="AC360:AC361" si="3197">AA360</f>
        <v>0.6180139431849665</v>
      </c>
      <c r="AD360" s="122"/>
      <c r="AE360" s="121">
        <f>AE358</f>
        <v>-0.63476735603878087</v>
      </c>
      <c r="AF360" s="121"/>
      <c r="AG360" s="121">
        <f>AG358</f>
        <v>0.7718741434413563</v>
      </c>
      <c r="AH360" s="121"/>
      <c r="AI360" s="121">
        <f>AI358</f>
        <v>-0.53160416489621853</v>
      </c>
      <c r="AJ360" s="121"/>
      <c r="AK360" s="121">
        <f>AK358</f>
        <v>0.87059483477648025</v>
      </c>
      <c r="AL360" s="121"/>
      <c r="AM360" s="121">
        <f>AM358</f>
        <v>-1.1316082582131106</v>
      </c>
      <c r="AN360" s="121"/>
      <c r="AO360" s="122">
        <f t="shared" ref="AO360:AO361" si="3198">U360*AE360+AC360*AI360+AM360</f>
        <v>-1.8556444585015781</v>
      </c>
      <c r="AP360" s="122"/>
      <c r="AQ360" s="122">
        <f t="shared" ref="AQ360:AQ361" si="3199">1/(1+EXP(-AO360))</f>
        <v>0.13521153399131047</v>
      </c>
      <c r="AR360" s="122"/>
      <c r="AS360" s="121">
        <f>AS358</f>
        <v>1.1359009685217107</v>
      </c>
      <c r="AT360" s="121"/>
      <c r="AU360" s="122">
        <f>U360*AG360+AC360*AK360+AS360</f>
        <v>2.1548637256674272</v>
      </c>
      <c r="AV360" s="122"/>
      <c r="AW360" s="122">
        <f t="shared" ref="AW360:AW361" si="3200">1/(1+EXP(-AU360))</f>
        <v>0.89612239979764241</v>
      </c>
      <c r="AX360" s="122"/>
      <c r="AY360" s="122">
        <f t="shared" ref="AY360:AY361" si="3201">AQ360</f>
        <v>0.13521153399131047</v>
      </c>
      <c r="AZ360" s="122"/>
      <c r="BA360" s="122">
        <f>AW360</f>
        <v>0.89612239979764241</v>
      </c>
      <c r="BB360" s="122"/>
      <c r="BC360" s="120">
        <f>BC358</f>
        <v>0.01</v>
      </c>
      <c r="BD360" s="120"/>
      <c r="BE360" s="120">
        <f>BE358</f>
        <v>0.99</v>
      </c>
      <c r="BF360" s="120"/>
      <c r="BG360" s="122">
        <f>(1/2)*(AY360-BC360)^2</f>
        <v>7.8389641222285471E-3</v>
      </c>
      <c r="BH360" s="122"/>
      <c r="BI360" s="122">
        <f t="shared" ref="BI360:BI361" si="3202">(1/2)*(BA360-BE360)^2</f>
        <v>4.4065019098768442E-3</v>
      </c>
      <c r="BJ360" s="122"/>
      <c r="BK360" s="122">
        <f t="shared" ref="BK360:BK361" si="3203">BG360+BI360</f>
        <v>1.2245466032105391E-2</v>
      </c>
      <c r="BL360" s="122"/>
      <c r="BN360" s="142">
        <f t="shared" ref="BN360" si="3204" xml:space="preserve"> ( ((AY360 - BC360)*(AY360)*(1-AY360)*AE360) + ((BA360 - BE360)*(BA360)*(1-BA360)*AG360) ) * ( ((U360)*(1-U360)) ) * ( C360 )</f>
        <v>-1.8834100566024519E-4</v>
      </c>
      <c r="BO360" s="142"/>
      <c r="BP360" s="142">
        <f t="shared" ref="BP360" si="3205" xml:space="preserve"> ( ((AY360 - BC360)*(AY360)*(1-AY360)*AI360) + ((BA360 - BE360)*(BA360)*(1-BA360)*AK360) ) * ( ((AC360)*(1-AC360)) ) * ( C360 )</f>
        <v>-1.816710614407487E-4</v>
      </c>
      <c r="BQ360" s="142"/>
      <c r="BR360" s="142">
        <f t="shared" ref="BR360" si="3206" xml:space="preserve"> ( ((AY360 - BC360)*(AY360)*(1-AY360)*AE360) + ((BA360 - BE360)*(BA360)*(1-BA360)*AG360) ) * ( ((U360)*(1-U360)) ) * ( E360 )</f>
        <v>-3.7668201132049037E-4</v>
      </c>
      <c r="BS360" s="142"/>
      <c r="BT360" s="142">
        <f t="shared" ref="BT360" si="3207" xml:space="preserve"> ( ((AY360 - BC360)*(AY360)*(1-AY360)*AI360) + ((BA360 - BE360)*(BA360)*(1-BA360)*AK360) ) * ( ((AC360)*(1-AC360)) ) * ( E360 )</f>
        <v>-3.6334212288149741E-4</v>
      </c>
      <c r="BU360" s="142"/>
      <c r="BV360" s="142">
        <f t="shared" ref="BV360" si="3208" xml:space="preserve"> ( ((AY360 - BC360)*(AY360)*(1-AY360)*AE360) + ((BA360 - BE360)*(BA360)*(1-BA360)*AG360) ) * ( ((S360)*(1-S360)) )</f>
        <v>-3.7668201132049035E-3</v>
      </c>
      <c r="BW360" s="142"/>
      <c r="BX360" s="142">
        <f t="shared" ref="BX360" si="3209" xml:space="preserve"> ( ((AY360 - BC360)*(AY360)*(1-AY360)*AI360) + ((BA360 - BE360)*(BA360)*(1-BA360)*AK360) ) * ( ((AC360)*(1-AC360)) )</f>
        <v>-3.6334212288149739E-3</v>
      </c>
      <c r="BY360" s="142"/>
      <c r="BZ360" s="142">
        <f xml:space="preserve"> (AY360 - BC360) * (AY360 * (1 - AY360)) * U360</f>
        <v>9.1221462080811645E-3</v>
      </c>
      <c r="CA360" s="142"/>
      <c r="CB360" s="142">
        <f t="shared" ref="CB360" si="3210" xml:space="preserve"> (BA360 - BE360) * (BA360 * (1 - BA360)) * U360</f>
        <v>-5.4447793458339477E-3</v>
      </c>
      <c r="CC360" s="142"/>
      <c r="CD360" s="142">
        <f t="shared" ref="CD360" si="3211" xml:space="preserve"> (AY360 - BC360) * (AY360 * (1 - AY360)) * AC360</f>
        <v>9.04828430891314E-3</v>
      </c>
      <c r="CE360" s="142"/>
      <c r="CF360" s="142">
        <f t="shared" ref="CF360" si="3212" xml:space="preserve"> (BA360 - BE360) * (BA360 * (1 - BA360)) * AC360</f>
        <v>-5.400693038307122E-3</v>
      </c>
      <c r="CG360" s="142"/>
      <c r="CH360" s="142">
        <f xml:space="preserve"> (AY360 - BC360) * (AY360 * (1 - AY360))</f>
        <v>1.4640906420787763E-2</v>
      </c>
      <c r="CI360" s="142"/>
      <c r="CJ360" s="142">
        <f xml:space="preserve"> (BA360 - BE360) * (BA360 * (1 - BA360))</f>
        <v>-8.7387883361892682E-3</v>
      </c>
      <c r="CK360" s="142"/>
      <c r="CL360" s="15"/>
      <c r="CM360" s="104">
        <f>CM354</f>
        <v>0.5</v>
      </c>
      <c r="CN360" s="104"/>
      <c r="CO360" s="47"/>
      <c r="CP360" s="131">
        <f t="shared" ref="CP360" si="3213">G360-CM360*BN360</f>
        <v>0.15602265792596573</v>
      </c>
      <c r="CQ360" s="131"/>
      <c r="CR360" s="131">
        <f t="shared" ref="CR360" si="3214">I360-CM360*BP360</f>
        <v>0.20459092992750752</v>
      </c>
      <c r="CS360" s="131"/>
      <c r="CT360" s="131">
        <f t="shared" ref="CT360" si="3215">K360-CM360*BR360</f>
        <v>0.26204531585193136</v>
      </c>
      <c r="CU360" s="131"/>
      <c r="CV360" s="131">
        <f t="shared" ref="CV360" si="3216">M360-CM360*BT360</f>
        <v>0.30918185985501501</v>
      </c>
      <c r="CW360" s="131"/>
      <c r="CX360" s="131">
        <f t="shared" ref="CX360" si="3217">O360-CM360*BV360</f>
        <v>0.47045315851931491</v>
      </c>
      <c r="CY360" s="131"/>
      <c r="CZ360" s="131">
        <f t="shared" ref="CZ360" si="3218">W360-CM360*BX360</f>
        <v>0.4418185985501486</v>
      </c>
      <c r="DA360" s="131"/>
      <c r="DB360" s="131">
        <f t="shared" ref="DB360" si="3219">AE360-CM360*BZ360</f>
        <v>-0.63932842914282151</v>
      </c>
      <c r="DC360" s="131"/>
      <c r="DD360" s="131">
        <f t="shared" ref="DD360" si="3220">AG360-CM360*CB360</f>
        <v>0.77459653311427323</v>
      </c>
      <c r="DE360" s="131"/>
      <c r="DF360" s="131">
        <f t="shared" ref="DF360" si="3221">AI360-CM360*CD360</f>
        <v>-0.53612830705067516</v>
      </c>
      <c r="DG360" s="131"/>
      <c r="DH360" s="131">
        <f t="shared" ref="DH360" si="3222">AK360-CM360*CF360</f>
        <v>0.87329518129563377</v>
      </c>
      <c r="DI360" s="131"/>
      <c r="DJ360" s="131">
        <f t="shared" ref="DJ360" si="3223">AM360-CM360*CH360</f>
        <v>-1.1389287114235045</v>
      </c>
      <c r="DK360" s="131"/>
      <c r="DL360" s="131">
        <f t="shared" ref="DL360" si="3224">AS360-CM360*CJ360</f>
        <v>1.1402703626898054</v>
      </c>
      <c r="DM360" s="131"/>
    </row>
    <row r="361" spans="1:117" s="13" customFormat="1" ht="15" thickBot="1" x14ac:dyDescent="0.4">
      <c r="A361" s="93"/>
      <c r="B361" s="14" t="s">
        <v>216</v>
      </c>
      <c r="C361" s="120">
        <f>C360</f>
        <v>0.05</v>
      </c>
      <c r="D361" s="120"/>
      <c r="E361" s="120">
        <f>E360</f>
        <v>0.1</v>
      </c>
      <c r="F361" s="120"/>
      <c r="G361" s="131">
        <f>CP360</f>
        <v>0.15602265792596573</v>
      </c>
      <c r="H361" s="131"/>
      <c r="I361" s="131">
        <f>CR360</f>
        <v>0.20459092992750752</v>
      </c>
      <c r="J361" s="131"/>
      <c r="K361" s="131">
        <f>CT360</f>
        <v>0.26204531585193136</v>
      </c>
      <c r="L361" s="131"/>
      <c r="M361" s="131">
        <f>CV360</f>
        <v>0.30918185985501501</v>
      </c>
      <c r="N361" s="131"/>
      <c r="O361" s="131">
        <f>CX360</f>
        <v>0.47045315851931491</v>
      </c>
      <c r="P361" s="131"/>
      <c r="Q361" s="122">
        <f>C361*G361+E361*K361+O361</f>
        <v>0.50445882300080636</v>
      </c>
      <c r="R361" s="122"/>
      <c r="S361" s="122">
        <f t="shared" si="3193"/>
        <v>0.62350659759093863</v>
      </c>
      <c r="T361" s="122"/>
      <c r="U361" s="122">
        <f t="shared" si="3194"/>
        <v>0.62350659759093863</v>
      </c>
      <c r="V361" s="122"/>
      <c r="W361" s="131">
        <f>CZ360</f>
        <v>0.4418185985501486</v>
      </c>
      <c r="X361" s="131"/>
      <c r="Y361" s="122">
        <f t="shared" si="3195"/>
        <v>0.48296633103202546</v>
      </c>
      <c r="Z361" s="122"/>
      <c r="AA361" s="122">
        <f t="shared" si="3196"/>
        <v>0.61844808556422648</v>
      </c>
      <c r="AB361" s="122"/>
      <c r="AC361" s="122">
        <f t="shared" si="3197"/>
        <v>0.61844808556422648</v>
      </c>
      <c r="AD361" s="122"/>
      <c r="AE361" s="131">
        <f>DB360</f>
        <v>-0.63932842914282151</v>
      </c>
      <c r="AF361" s="131"/>
      <c r="AG361" s="131">
        <f>DD360</f>
        <v>0.77459653311427323</v>
      </c>
      <c r="AH361" s="131"/>
      <c r="AI361" s="131">
        <f>DF360</f>
        <v>-0.53612830705067516</v>
      </c>
      <c r="AJ361" s="131"/>
      <c r="AK361" s="131">
        <f>DH360</f>
        <v>0.87329518129563377</v>
      </c>
      <c r="AL361" s="131"/>
      <c r="AM361" s="131">
        <f>DJ360</f>
        <v>-1.1389287114235045</v>
      </c>
      <c r="AN361" s="131"/>
      <c r="AO361" s="122">
        <f t="shared" si="3198"/>
        <v>-1.8691217301337844</v>
      </c>
      <c r="AP361" s="122"/>
      <c r="AQ361" s="122">
        <f t="shared" si="3199"/>
        <v>0.13364337838481746</v>
      </c>
      <c r="AR361" s="122"/>
      <c r="AS361" s="131">
        <f>DL360</f>
        <v>1.1402703626898054</v>
      </c>
      <c r="AT361" s="131"/>
      <c r="AU361" s="122">
        <f>U361*AG361+AC361*AK361+AS361</f>
        <v>2.1633241445623717</v>
      </c>
      <c r="AV361" s="122"/>
      <c r="AW361" s="122">
        <f t="shared" si="3200"/>
        <v>0.89690731995367867</v>
      </c>
      <c r="AX361" s="122"/>
      <c r="AY361" s="122">
        <f t="shared" si="3201"/>
        <v>0.13364337838481746</v>
      </c>
      <c r="AZ361" s="122"/>
      <c r="BA361" s="122">
        <f>AW361</f>
        <v>0.89690731995367867</v>
      </c>
      <c r="BB361" s="122"/>
      <c r="BC361" s="120">
        <f>BC360</f>
        <v>0.01</v>
      </c>
      <c r="BD361" s="120"/>
      <c r="BE361" s="120">
        <f>BE360</f>
        <v>0.99</v>
      </c>
      <c r="BF361" s="120"/>
      <c r="BG361" s="136">
        <f>(1/2)*(AY361-BC361)^2</f>
        <v>7.6438425092055741E-3</v>
      </c>
      <c r="BH361" s="137"/>
      <c r="BI361" s="136">
        <f t="shared" si="3202"/>
        <v>4.333123539103376E-3</v>
      </c>
      <c r="BJ361" s="137"/>
      <c r="BK361" s="136">
        <f t="shared" si="3203"/>
        <v>1.1976966048308949E-2</v>
      </c>
      <c r="BL361" s="137"/>
      <c r="BN361" s="15"/>
      <c r="BO361" s="15"/>
      <c r="BP361" s="15"/>
      <c r="BQ361" s="15"/>
      <c r="BR361" s="15"/>
      <c r="BS361" s="15"/>
      <c r="BT361" s="15"/>
      <c r="BU361" s="15"/>
      <c r="BV361" s="15"/>
      <c r="BW361" s="15"/>
      <c r="BX361" s="15"/>
      <c r="BY361" s="15"/>
      <c r="BZ361" s="15"/>
      <c r="CA361" s="15"/>
      <c r="CB361" s="15"/>
      <c r="CC361" s="15"/>
      <c r="CD361" s="15"/>
      <c r="CE361" s="15"/>
      <c r="CF361" s="15"/>
      <c r="CG361" s="15"/>
      <c r="CH361" s="15"/>
      <c r="CI361" s="15"/>
      <c r="CJ361" s="15"/>
      <c r="CK361" s="15"/>
      <c r="CL361" s="15"/>
      <c r="CM361" s="47"/>
      <c r="CN361" s="47"/>
      <c r="CO361" s="47"/>
      <c r="CP361" s="15"/>
      <c r="CQ361" s="15"/>
      <c r="CR361" s="15"/>
      <c r="CS361" s="15"/>
      <c r="CT361" s="15"/>
      <c r="CU361" s="15"/>
      <c r="CV361" s="15"/>
      <c r="CW361" s="15"/>
      <c r="CX361" s="15"/>
      <c r="CY361" s="15"/>
      <c r="CZ361" s="15"/>
      <c r="DA361" s="15"/>
      <c r="DB361" s="15"/>
      <c r="DC361" s="15"/>
      <c r="DD361" s="15"/>
      <c r="DE361" s="15"/>
      <c r="DF361" s="15"/>
      <c r="DG361" s="15"/>
      <c r="DH361" s="15"/>
      <c r="DI361" s="15"/>
      <c r="DJ361" s="15"/>
      <c r="DK361" s="15"/>
      <c r="DL361" s="15"/>
      <c r="DM361" s="15"/>
    </row>
    <row r="362" spans="1:117" s="13" customFormat="1" x14ac:dyDescent="0.35">
      <c r="A362" s="93"/>
      <c r="B362" s="14" t="s">
        <v>217</v>
      </c>
      <c r="BG362" s="143" t="str">
        <f>IF(BG361&lt;BG358,"OUI, ça a baissé","NON, ça n'a pas baissé")</f>
        <v>OUI, ça a baissé</v>
      </c>
      <c r="BH362" s="143"/>
      <c r="BI362" s="143" t="str">
        <f>IF(BI361&lt;BI358,"OUI, ça a baissé","NON, ça n'a pas baissé")</f>
        <v>OUI, ça a baissé</v>
      </c>
      <c r="BJ362" s="143"/>
      <c r="BK362" s="143" t="str">
        <f>IF(BK361&lt;BK358,"OUI, ça a baissé","NON, ça n'a pas baissé")</f>
        <v>OUI, ça a baissé</v>
      </c>
      <c r="BL362" s="143"/>
      <c r="BN362" s="15"/>
      <c r="BO362" s="15"/>
      <c r="BP362" s="15"/>
      <c r="BQ362" s="15"/>
      <c r="BR362" s="15"/>
      <c r="BS362" s="15"/>
      <c r="BT362" s="15"/>
      <c r="BU362" s="15"/>
      <c r="BV362" s="15"/>
      <c r="BW362" s="15"/>
      <c r="BX362" s="15"/>
      <c r="BY362" s="15"/>
      <c r="BZ362" s="15"/>
      <c r="CA362" s="15"/>
      <c r="CB362" s="15"/>
      <c r="CC362" s="15"/>
      <c r="CD362" s="15"/>
      <c r="CE362" s="15"/>
      <c r="CF362" s="15"/>
      <c r="CG362" s="15"/>
      <c r="CH362" s="15"/>
      <c r="CI362" s="15"/>
      <c r="CJ362" s="15"/>
      <c r="CK362" s="15"/>
      <c r="CL362" s="15"/>
      <c r="CM362" s="47"/>
      <c r="CN362" s="47"/>
      <c r="CO362" s="47"/>
      <c r="CP362" s="15"/>
      <c r="CQ362" s="15"/>
      <c r="CR362" s="15"/>
      <c r="CS362" s="15"/>
      <c r="CT362" s="15"/>
      <c r="CU362" s="15"/>
      <c r="CV362" s="15"/>
      <c r="CW362" s="15"/>
      <c r="CX362" s="15"/>
      <c r="CY362" s="15"/>
      <c r="CZ362" s="15"/>
      <c r="DA362" s="15"/>
      <c r="DB362" s="15"/>
      <c r="DC362" s="15"/>
      <c r="DD362" s="15"/>
      <c r="DE362" s="15"/>
      <c r="DF362" s="15"/>
      <c r="DG362" s="15"/>
      <c r="DH362" s="15"/>
      <c r="DI362" s="15"/>
      <c r="DJ362" s="15"/>
      <c r="DK362" s="15"/>
      <c r="DL362" s="15"/>
      <c r="DM362" s="15"/>
    </row>
    <row r="363" spans="1:117" s="13" customFormat="1" ht="15" thickBot="1" x14ac:dyDescent="0.4"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  <c r="AY363" s="15"/>
      <c r="AZ363" s="15"/>
      <c r="BA363" s="15"/>
      <c r="BB363" s="15"/>
      <c r="BC363" s="15"/>
      <c r="BD363" s="15"/>
      <c r="BE363" s="15"/>
      <c r="BF363" s="15"/>
      <c r="BG363" s="15"/>
      <c r="BH363" s="15"/>
      <c r="BI363" s="15"/>
      <c r="BJ363" s="15"/>
      <c r="BK363" s="15"/>
      <c r="BL363" s="15"/>
      <c r="BN363" s="15"/>
      <c r="BO363" s="15"/>
      <c r="BP363" s="15"/>
      <c r="BQ363" s="15"/>
      <c r="BR363" s="15"/>
      <c r="BS363" s="15"/>
      <c r="BT363" s="15"/>
      <c r="BU363" s="15"/>
      <c r="BV363" s="15"/>
      <c r="BW363" s="15"/>
      <c r="BX363" s="15"/>
      <c r="BY363" s="15"/>
      <c r="BZ363" s="15"/>
      <c r="CA363" s="15"/>
      <c r="CB363" s="15"/>
      <c r="CC363" s="15"/>
      <c r="CD363" s="15"/>
      <c r="CE363" s="15"/>
      <c r="CF363" s="15"/>
      <c r="CG363" s="15"/>
      <c r="CH363" s="15"/>
      <c r="CI363" s="15"/>
      <c r="CJ363" s="15"/>
      <c r="CK363" s="15"/>
      <c r="CL363" s="15"/>
      <c r="CM363" s="47"/>
      <c r="CN363" s="47"/>
      <c r="CO363" s="47"/>
      <c r="CP363" s="15"/>
      <c r="CQ363" s="15"/>
      <c r="CR363" s="15"/>
      <c r="CS363" s="15"/>
      <c r="CT363" s="15"/>
      <c r="CU363" s="15"/>
      <c r="CV363" s="15"/>
      <c r="CW363" s="15"/>
      <c r="CX363" s="15"/>
      <c r="CY363" s="15"/>
      <c r="CZ363" s="15"/>
      <c r="DA363" s="15"/>
      <c r="DB363" s="15"/>
      <c r="DC363" s="15"/>
      <c r="DD363" s="15"/>
      <c r="DE363" s="15"/>
      <c r="DF363" s="15"/>
      <c r="DG363" s="15"/>
      <c r="DH363" s="15"/>
      <c r="DI363" s="15"/>
      <c r="DJ363" s="15"/>
      <c r="DK363" s="15"/>
      <c r="DL363" s="15"/>
      <c r="DM363" s="15"/>
    </row>
    <row r="364" spans="1:117" s="13" customFormat="1" ht="15" thickBot="1" x14ac:dyDescent="0.4">
      <c r="A364" s="93" t="s">
        <v>132</v>
      </c>
      <c r="B364" s="14" t="s">
        <v>213</v>
      </c>
      <c r="C364" s="120">
        <f>C361</f>
        <v>0.05</v>
      </c>
      <c r="D364" s="120"/>
      <c r="E364" s="120">
        <f>E361</f>
        <v>0.1</v>
      </c>
      <c r="F364" s="120"/>
      <c r="G364" s="121">
        <f>G361</f>
        <v>0.15602265792596573</v>
      </c>
      <c r="H364" s="121"/>
      <c r="I364" s="121">
        <f>I361</f>
        <v>0.20459092992750752</v>
      </c>
      <c r="J364" s="121"/>
      <c r="K364" s="121">
        <f>K361</f>
        <v>0.26204531585193136</v>
      </c>
      <c r="L364" s="121"/>
      <c r="M364" s="121">
        <f>M361</f>
        <v>0.30918185985501501</v>
      </c>
      <c r="N364" s="121"/>
      <c r="O364" s="121">
        <f>O361</f>
        <v>0.47045315851931491</v>
      </c>
      <c r="P364" s="121"/>
      <c r="Q364" s="122">
        <f>C364*G364+E364*K364+O364</f>
        <v>0.50445882300080636</v>
      </c>
      <c r="R364" s="122"/>
      <c r="S364" s="122">
        <f t="shared" ref="S364" si="3225">1/(1+EXP(-Q364))</f>
        <v>0.62350659759093863</v>
      </c>
      <c r="T364" s="122"/>
      <c r="U364" s="122">
        <f t="shared" ref="U364" si="3226">S364</f>
        <v>0.62350659759093863</v>
      </c>
      <c r="V364" s="122"/>
      <c r="W364" s="121">
        <f>W361</f>
        <v>0.4418185985501486</v>
      </c>
      <c r="X364" s="121"/>
      <c r="Y364" s="122">
        <f t="shared" ref="Y364" si="3227">C364*I364+E364*M364+W364</f>
        <v>0.48296633103202546</v>
      </c>
      <c r="Z364" s="122"/>
      <c r="AA364" s="122">
        <f t="shared" ref="AA364" si="3228">1/(1+EXP(-Y364))</f>
        <v>0.61844808556422648</v>
      </c>
      <c r="AB364" s="122"/>
      <c r="AC364" s="122">
        <f t="shared" ref="AC364" si="3229">AA364</f>
        <v>0.61844808556422648</v>
      </c>
      <c r="AD364" s="122"/>
      <c r="AE364" s="121">
        <f>AE361</f>
        <v>-0.63932842914282151</v>
      </c>
      <c r="AF364" s="121"/>
      <c r="AG364" s="121">
        <f>AG361</f>
        <v>0.77459653311427323</v>
      </c>
      <c r="AH364" s="121"/>
      <c r="AI364" s="121">
        <f>AI361</f>
        <v>-0.53612830705067516</v>
      </c>
      <c r="AJ364" s="121"/>
      <c r="AK364" s="121">
        <f>AK361</f>
        <v>0.87329518129563377</v>
      </c>
      <c r="AL364" s="121"/>
      <c r="AM364" s="121">
        <f>AM361</f>
        <v>-1.1389287114235045</v>
      </c>
      <c r="AN364" s="121"/>
      <c r="AO364" s="122">
        <f t="shared" ref="AO364" si="3230">U364*AE364+AC364*AI364+AM364</f>
        <v>-1.8691217301337844</v>
      </c>
      <c r="AP364" s="122"/>
      <c r="AQ364" s="122">
        <f t="shared" ref="AQ364" si="3231">1/(1+EXP(-AO364))</f>
        <v>0.13364337838481746</v>
      </c>
      <c r="AR364" s="122"/>
      <c r="AS364" s="121">
        <f>AS361</f>
        <v>1.1402703626898054</v>
      </c>
      <c r="AT364" s="121"/>
      <c r="AU364" s="122">
        <f>U364*AG364+AC364*AK364+AS364</f>
        <v>2.1633241445623717</v>
      </c>
      <c r="AV364" s="122"/>
      <c r="AW364" s="122">
        <f t="shared" ref="AW364" si="3232">1/(1+EXP(-AU364))</f>
        <v>0.89690731995367867</v>
      </c>
      <c r="AX364" s="122"/>
      <c r="AY364" s="122">
        <f t="shared" ref="AY364" si="3233">AQ364</f>
        <v>0.13364337838481746</v>
      </c>
      <c r="AZ364" s="122"/>
      <c r="BA364" s="122">
        <f t="shared" ref="BA364" si="3234">AW364</f>
        <v>0.89690731995367867</v>
      </c>
      <c r="BB364" s="122"/>
      <c r="BC364" s="120">
        <f>BC361</f>
        <v>0.01</v>
      </c>
      <c r="BD364" s="120"/>
      <c r="BE364" s="120">
        <f>BE361</f>
        <v>0.99</v>
      </c>
      <c r="BF364" s="120"/>
      <c r="BG364" s="136">
        <f>(1/2)*(AY364-BC364)^2</f>
        <v>7.6438425092055741E-3</v>
      </c>
      <c r="BH364" s="137"/>
      <c r="BI364" s="136">
        <f t="shared" ref="BI364" si="3235">(1/2)*(BA364-BE364)^2</f>
        <v>4.333123539103376E-3</v>
      </c>
      <c r="BJ364" s="137"/>
      <c r="BK364" s="136">
        <f t="shared" ref="BK364" si="3236">BG364+BI364</f>
        <v>1.1976966048308949E-2</v>
      </c>
      <c r="BL364" s="137"/>
      <c r="BN364" s="131">
        <f t="shared" ref="BN364" si="3237" xml:space="preserve"> ( ((AY364 - BC364)*(AY364)*(1-AY364)*AE364) + ((BA364 - BE364)*(BA364)*(1-BA364)*AG364) ) * ( ((U364)*(1-U364)) ) * ( C364 )</f>
        <v>-1.8568462763526617E-4</v>
      </c>
      <c r="BO364" s="131"/>
      <c r="BP364" s="131">
        <f t="shared" ref="BP364" si="3238" xml:space="preserve"> ( ((AY364 - BC364)*(AY364)*(1-AY364)*AI364) + ((BA364 - BE364)*(BA364)*(1-BA364)*AK364) ) * ( ((AC364)*(1-AC364)) ) * ( C364 )</f>
        <v>-1.7924548919518438E-4</v>
      </c>
      <c r="BQ364" s="131"/>
      <c r="BR364" s="131">
        <f t="shared" ref="BR364" si="3239" xml:space="preserve"> ( ((AY364 - BC364)*(AY364)*(1-AY364)*AE364) + ((BA364 - BE364)*(BA364)*(1-BA364)*AG364) ) * ( ((U364)*(1-U364)) ) * ( E364 )</f>
        <v>-3.7136925527053233E-4</v>
      </c>
      <c r="BS364" s="131"/>
      <c r="BT364" s="131">
        <f t="shared" ref="BT364" si="3240" xml:space="preserve"> ( ((AY364 - BC364)*(AY364)*(1-AY364)*AI364) + ((BA364 - BE364)*(BA364)*(1-BA364)*AK364) ) * ( ((AC364)*(1-AC364)) ) * ( E364 )</f>
        <v>-3.5849097839036877E-4</v>
      </c>
      <c r="BU364" s="131"/>
      <c r="BV364" s="131">
        <f t="shared" ref="BV364" si="3241" xml:space="preserve"> ( ((AY364 - BC364)*(AY364)*(1-AY364)*AE364) + ((BA364 - BE364)*(BA364)*(1-BA364)*AG364) ) * ( ((S364)*(1-S364)) )</f>
        <v>-3.7136925527053231E-3</v>
      </c>
      <c r="BW364" s="131"/>
      <c r="BX364" s="131">
        <f t="shared" ref="BX364" si="3242" xml:space="preserve"> ( ((AY364 - BC364)*(AY364)*(1-AY364)*AI364) + ((BA364 - BE364)*(BA364)*(1-BA364)*AK364) ) * ( ((AC364)*(1-AC364)) )</f>
        <v>-3.5849097839036875E-3</v>
      </c>
      <c r="BY364" s="131"/>
      <c r="BZ364" s="131">
        <f xml:space="preserve"> (AY364 - BC364) * (AY364 * (1 - AY364)) * U364</f>
        <v>8.9259831179809707E-3</v>
      </c>
      <c r="CA364" s="131"/>
      <c r="CB364" s="131">
        <f t="shared" ref="CB364" si="3243" xml:space="preserve"> (BA364 - BE364) * (BA364 * (1 - BA364)) * U364</f>
        <v>-5.367004816482268E-3</v>
      </c>
      <c r="CC364" s="131"/>
      <c r="CD364" s="131">
        <f t="shared" ref="CD364" si="3244" xml:space="preserve"> (AY364 - BC364) * (AY364 * (1 - AY364)) * AC364</f>
        <v>8.8535665739909123E-3</v>
      </c>
      <c r="CE364" s="131"/>
      <c r="CF364" s="131">
        <f t="shared" ref="CF364" si="3245" xml:space="preserve"> (BA364 - BE364) * (BA364 * (1 - BA364)) * AC364</f>
        <v>-5.3234622805788884E-3</v>
      </c>
      <c r="CG364" s="131"/>
      <c r="CH364" s="131">
        <f xml:space="preserve"> (AY364 - BC364) * (AY364 * (1 - AY364))</f>
        <v>1.4315779740693303E-2</v>
      </c>
      <c r="CI364" s="131"/>
      <c r="CJ364" s="131">
        <f xml:space="preserve"> (BA364 - BE364) * (BA364 * (1 - BA364))</f>
        <v>-8.6077755026473298E-3</v>
      </c>
      <c r="CK364" s="131"/>
      <c r="CL364" s="15"/>
      <c r="CM364" s="47"/>
      <c r="CN364" s="47"/>
      <c r="CO364" s="47"/>
      <c r="CP364" s="15"/>
      <c r="CQ364" s="15"/>
      <c r="CR364" s="15"/>
      <c r="CS364" s="15"/>
      <c r="CT364" s="15"/>
      <c r="CU364" s="15"/>
      <c r="CV364" s="15"/>
      <c r="CW364" s="15"/>
      <c r="CX364" s="15"/>
      <c r="CY364" s="15"/>
      <c r="CZ364" s="15"/>
      <c r="DA364" s="15"/>
      <c r="DB364" s="15"/>
      <c r="DC364" s="15"/>
      <c r="DD364" s="15"/>
      <c r="DE364" s="15"/>
      <c r="DF364" s="15"/>
      <c r="DG364" s="15"/>
      <c r="DH364" s="15"/>
      <c r="DI364" s="15"/>
      <c r="DJ364" s="15"/>
      <c r="DK364" s="15"/>
      <c r="DL364" s="15"/>
      <c r="DM364" s="15"/>
    </row>
    <row r="365" spans="1:117" s="13" customFormat="1" x14ac:dyDescent="0.35">
      <c r="A365" s="93"/>
      <c r="B365" s="14" t="s">
        <v>215</v>
      </c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  <c r="AZ365" s="15"/>
      <c r="BA365" s="15"/>
      <c r="BB365" s="15"/>
      <c r="BC365" s="15"/>
      <c r="BD365" s="15"/>
      <c r="BE365" s="15"/>
      <c r="BF365" s="15"/>
      <c r="BG365" s="15"/>
      <c r="BH365" s="15"/>
      <c r="BI365" s="15"/>
      <c r="BJ365" s="15"/>
      <c r="BK365" s="15"/>
      <c r="BL365" s="15"/>
      <c r="BN365" s="132" t="str">
        <f>IF(BN364&lt;0.000001,"PROCHE DE 0","PAS PROCHE DE 0")</f>
        <v>PROCHE DE 0</v>
      </c>
      <c r="BO365" s="132"/>
      <c r="BP365" s="132" t="str">
        <f>IF(BP364&lt;0.000001,"PROCHE DE 0","PAS PROCHE DE 0")</f>
        <v>PROCHE DE 0</v>
      </c>
      <c r="BQ365" s="132"/>
      <c r="BR365" s="132" t="str">
        <f>IF(BR364&lt;0.000001,"PROCHE DE 0","PAS PROCHE DE 0")</f>
        <v>PROCHE DE 0</v>
      </c>
      <c r="BS365" s="132"/>
      <c r="BT365" s="132" t="str">
        <f>IF(BT364&lt;0.000001,"PROCHE DE 0","PAS PROCHE DE 0")</f>
        <v>PROCHE DE 0</v>
      </c>
      <c r="BU365" s="132"/>
      <c r="BV365" s="132" t="str">
        <f>IF(BV364&lt;0.000001,"PROCHE DE 0","PAS PROCHE DE 0")</f>
        <v>PROCHE DE 0</v>
      </c>
      <c r="BW365" s="132"/>
      <c r="BX365" s="132" t="str">
        <f>IF(BX364&lt;0.000001,"PROCHE DE 0","PAS PROCHE DE 0")</f>
        <v>PROCHE DE 0</v>
      </c>
      <c r="BY365" s="132"/>
      <c r="BZ365" s="132" t="str">
        <f>IF(BZ364&lt;0.000001,"PROCHE DE 0","PAS PROCHE DE 0")</f>
        <v>PAS PROCHE DE 0</v>
      </c>
      <c r="CA365" s="132"/>
      <c r="CB365" s="132" t="str">
        <f>IF(CB364&lt;0.000001,"PROCHE DE 0","PAS PROCHE DE 0")</f>
        <v>PROCHE DE 0</v>
      </c>
      <c r="CC365" s="132"/>
      <c r="CD365" s="132" t="str">
        <f>IF(CD364&lt;0.000001,"PROCHE DE 0","PAS PROCHE DE 0")</f>
        <v>PAS PROCHE DE 0</v>
      </c>
      <c r="CE365" s="132"/>
      <c r="CF365" s="132" t="str">
        <f>IF(CF364&lt;0.000001,"PROCHE DE 0","PAS PROCHE DE 0")</f>
        <v>PROCHE DE 0</v>
      </c>
      <c r="CG365" s="132"/>
      <c r="CH365" s="132" t="str">
        <f>IF(CH364&lt;0.000001,"PROCHE DE 0","PAS PROCHE DE 0")</f>
        <v>PAS PROCHE DE 0</v>
      </c>
      <c r="CI365" s="132"/>
      <c r="CJ365" s="132" t="str">
        <f>IF(CJ364&lt;0.000001,"PROCHE DE 0","PAS PROCHE DE 0")</f>
        <v>PROCHE DE 0</v>
      </c>
      <c r="CK365" s="132"/>
      <c r="CL365" s="15"/>
      <c r="CM365" s="47"/>
      <c r="CN365" s="47"/>
      <c r="CO365" s="47"/>
      <c r="CP365" s="15"/>
      <c r="CQ365" s="15"/>
      <c r="CR365" s="15"/>
      <c r="CS365" s="15"/>
      <c r="CT365" s="15"/>
      <c r="CU365" s="15"/>
      <c r="CV365" s="15"/>
      <c r="CW365" s="15"/>
      <c r="CX365" s="15"/>
      <c r="CY365" s="15"/>
      <c r="CZ365" s="15"/>
      <c r="DA365" s="15"/>
      <c r="DB365" s="15"/>
      <c r="DC365" s="15"/>
      <c r="DD365" s="15"/>
      <c r="DE365" s="15"/>
      <c r="DF365" s="15"/>
      <c r="DG365" s="15"/>
      <c r="DH365" s="15"/>
      <c r="DI365" s="15"/>
      <c r="DJ365" s="15"/>
      <c r="DK365" s="15"/>
      <c r="DL365" s="15"/>
      <c r="DM365" s="15"/>
    </row>
    <row r="366" spans="1:117" s="13" customFormat="1" ht="15" thickBot="1" x14ac:dyDescent="0.4">
      <c r="A366" s="93"/>
      <c r="B366" s="14" t="s">
        <v>214</v>
      </c>
      <c r="C366" s="120">
        <f>C364</f>
        <v>0.05</v>
      </c>
      <c r="D366" s="120"/>
      <c r="E366" s="120">
        <f>E364</f>
        <v>0.1</v>
      </c>
      <c r="F366" s="120"/>
      <c r="G366" s="121">
        <f>G364</f>
        <v>0.15602265792596573</v>
      </c>
      <c r="H366" s="121"/>
      <c r="I366" s="121">
        <f>I364</f>
        <v>0.20459092992750752</v>
      </c>
      <c r="J366" s="121"/>
      <c r="K366" s="121">
        <f>K364</f>
        <v>0.26204531585193136</v>
      </c>
      <c r="L366" s="121"/>
      <c r="M366" s="121">
        <f>M364</f>
        <v>0.30918185985501501</v>
      </c>
      <c r="N366" s="121"/>
      <c r="O366" s="121">
        <f>O364</f>
        <v>0.47045315851931491</v>
      </c>
      <c r="P366" s="121"/>
      <c r="Q366" s="122">
        <f>C366*G366+E366*K366+O366</f>
        <v>0.50445882300080636</v>
      </c>
      <c r="R366" s="122"/>
      <c r="S366" s="122">
        <f t="shared" ref="S366:S367" si="3246">1/(1+EXP(-Q366))</f>
        <v>0.62350659759093863</v>
      </c>
      <c r="T366" s="122"/>
      <c r="U366" s="122">
        <f t="shared" ref="U366:U367" si="3247">S366</f>
        <v>0.62350659759093863</v>
      </c>
      <c r="V366" s="122"/>
      <c r="W366" s="121">
        <f>W364</f>
        <v>0.4418185985501486</v>
      </c>
      <c r="X366" s="121"/>
      <c r="Y366" s="122">
        <f t="shared" ref="Y366:Y367" si="3248">C366*I366+E366*M366+W366</f>
        <v>0.48296633103202546</v>
      </c>
      <c r="Z366" s="122"/>
      <c r="AA366" s="122">
        <f t="shared" ref="AA366:AA367" si="3249">1/(1+EXP(-Y366))</f>
        <v>0.61844808556422648</v>
      </c>
      <c r="AB366" s="122"/>
      <c r="AC366" s="122">
        <f t="shared" ref="AC366:AC367" si="3250">AA366</f>
        <v>0.61844808556422648</v>
      </c>
      <c r="AD366" s="122"/>
      <c r="AE366" s="121">
        <f>AE364</f>
        <v>-0.63932842914282151</v>
      </c>
      <c r="AF366" s="121"/>
      <c r="AG366" s="121">
        <f>AG364</f>
        <v>0.77459653311427323</v>
      </c>
      <c r="AH366" s="121"/>
      <c r="AI366" s="121">
        <f>AI364</f>
        <v>-0.53612830705067516</v>
      </c>
      <c r="AJ366" s="121"/>
      <c r="AK366" s="121">
        <f>AK364</f>
        <v>0.87329518129563377</v>
      </c>
      <c r="AL366" s="121"/>
      <c r="AM366" s="121">
        <f>AM364</f>
        <v>-1.1389287114235045</v>
      </c>
      <c r="AN366" s="121"/>
      <c r="AO366" s="122">
        <f t="shared" ref="AO366:AO367" si="3251">U366*AE366+AC366*AI366+AM366</f>
        <v>-1.8691217301337844</v>
      </c>
      <c r="AP366" s="122"/>
      <c r="AQ366" s="122">
        <f t="shared" ref="AQ366:AQ367" si="3252">1/(1+EXP(-AO366))</f>
        <v>0.13364337838481746</v>
      </c>
      <c r="AR366" s="122"/>
      <c r="AS366" s="121">
        <f>AS364</f>
        <v>1.1402703626898054</v>
      </c>
      <c r="AT366" s="121"/>
      <c r="AU366" s="122">
        <f>U366*AG366+AC366*AK366+AS366</f>
        <v>2.1633241445623717</v>
      </c>
      <c r="AV366" s="122"/>
      <c r="AW366" s="122">
        <f t="shared" ref="AW366:AW367" si="3253">1/(1+EXP(-AU366))</f>
        <v>0.89690731995367867</v>
      </c>
      <c r="AX366" s="122"/>
      <c r="AY366" s="122">
        <f t="shared" ref="AY366:AY367" si="3254">AQ366</f>
        <v>0.13364337838481746</v>
      </c>
      <c r="AZ366" s="122"/>
      <c r="BA366" s="122">
        <f>AW366</f>
        <v>0.89690731995367867</v>
      </c>
      <c r="BB366" s="122"/>
      <c r="BC366" s="120">
        <f>BC364</f>
        <v>0.01</v>
      </c>
      <c r="BD366" s="120"/>
      <c r="BE366" s="120">
        <f>BE364</f>
        <v>0.99</v>
      </c>
      <c r="BF366" s="120"/>
      <c r="BG366" s="122">
        <f>(1/2)*(AY366-BC366)^2</f>
        <v>7.6438425092055741E-3</v>
      </c>
      <c r="BH366" s="122"/>
      <c r="BI366" s="122">
        <f t="shared" ref="BI366:BI367" si="3255">(1/2)*(BA366-BE366)^2</f>
        <v>4.333123539103376E-3</v>
      </c>
      <c r="BJ366" s="122"/>
      <c r="BK366" s="122">
        <f t="shared" ref="BK366:BK367" si="3256">BG366+BI366</f>
        <v>1.1976966048308949E-2</v>
      </c>
      <c r="BL366" s="122"/>
      <c r="BN366" s="142">
        <f t="shared" ref="BN366" si="3257" xml:space="preserve"> ( ((AY366 - BC366)*(AY366)*(1-AY366)*AE366) + ((BA366 - BE366)*(BA366)*(1-BA366)*AG366) ) * ( ((U366)*(1-U366)) ) * ( C366 )</f>
        <v>-1.8568462763526617E-4</v>
      </c>
      <c r="BO366" s="142"/>
      <c r="BP366" s="142">
        <f t="shared" ref="BP366" si="3258" xml:space="preserve"> ( ((AY366 - BC366)*(AY366)*(1-AY366)*AI366) + ((BA366 - BE366)*(BA366)*(1-BA366)*AK366) ) * ( ((AC366)*(1-AC366)) ) * ( C366 )</f>
        <v>-1.7924548919518438E-4</v>
      </c>
      <c r="BQ366" s="142"/>
      <c r="BR366" s="142">
        <f t="shared" ref="BR366" si="3259" xml:space="preserve"> ( ((AY366 - BC366)*(AY366)*(1-AY366)*AE366) + ((BA366 - BE366)*(BA366)*(1-BA366)*AG366) ) * ( ((U366)*(1-U366)) ) * ( E366 )</f>
        <v>-3.7136925527053233E-4</v>
      </c>
      <c r="BS366" s="142"/>
      <c r="BT366" s="142">
        <f t="shared" ref="BT366" si="3260" xml:space="preserve"> ( ((AY366 - BC366)*(AY366)*(1-AY366)*AI366) + ((BA366 - BE366)*(BA366)*(1-BA366)*AK366) ) * ( ((AC366)*(1-AC366)) ) * ( E366 )</f>
        <v>-3.5849097839036877E-4</v>
      </c>
      <c r="BU366" s="142"/>
      <c r="BV366" s="142">
        <f t="shared" ref="BV366" si="3261" xml:space="preserve"> ( ((AY366 - BC366)*(AY366)*(1-AY366)*AE366) + ((BA366 - BE366)*(BA366)*(1-BA366)*AG366) ) * ( ((S366)*(1-S366)) )</f>
        <v>-3.7136925527053231E-3</v>
      </c>
      <c r="BW366" s="142"/>
      <c r="BX366" s="142">
        <f t="shared" ref="BX366" si="3262" xml:space="preserve"> ( ((AY366 - BC366)*(AY366)*(1-AY366)*AI366) + ((BA366 - BE366)*(BA366)*(1-BA366)*AK366) ) * ( ((AC366)*(1-AC366)) )</f>
        <v>-3.5849097839036875E-3</v>
      </c>
      <c r="BY366" s="142"/>
      <c r="BZ366" s="142">
        <f xml:space="preserve"> (AY366 - BC366) * (AY366 * (1 - AY366)) * U366</f>
        <v>8.9259831179809707E-3</v>
      </c>
      <c r="CA366" s="142"/>
      <c r="CB366" s="142">
        <f t="shared" ref="CB366" si="3263" xml:space="preserve"> (BA366 - BE366) * (BA366 * (1 - BA366)) * U366</f>
        <v>-5.367004816482268E-3</v>
      </c>
      <c r="CC366" s="142"/>
      <c r="CD366" s="142">
        <f t="shared" ref="CD366" si="3264" xml:space="preserve"> (AY366 - BC366) * (AY366 * (1 - AY366)) * AC366</f>
        <v>8.8535665739909123E-3</v>
      </c>
      <c r="CE366" s="142"/>
      <c r="CF366" s="142">
        <f t="shared" ref="CF366" si="3265" xml:space="preserve"> (BA366 - BE366) * (BA366 * (1 - BA366)) * AC366</f>
        <v>-5.3234622805788884E-3</v>
      </c>
      <c r="CG366" s="142"/>
      <c r="CH366" s="142">
        <f xml:space="preserve"> (AY366 - BC366) * (AY366 * (1 - AY366))</f>
        <v>1.4315779740693303E-2</v>
      </c>
      <c r="CI366" s="142"/>
      <c r="CJ366" s="142">
        <f xml:space="preserve"> (BA366 - BE366) * (BA366 * (1 - BA366))</f>
        <v>-8.6077755026473298E-3</v>
      </c>
      <c r="CK366" s="142"/>
      <c r="CL366" s="15"/>
      <c r="CM366" s="104">
        <f>CM360</f>
        <v>0.5</v>
      </c>
      <c r="CN366" s="104"/>
      <c r="CO366" s="47"/>
      <c r="CP366" s="131">
        <f t="shared" ref="CP366" si="3266">G366-CM366*BN366</f>
        <v>0.15611550023978335</v>
      </c>
      <c r="CQ366" s="131"/>
      <c r="CR366" s="131">
        <f t="shared" ref="CR366" si="3267">I366-CM366*BP366</f>
        <v>0.20468055267210511</v>
      </c>
      <c r="CS366" s="131"/>
      <c r="CT366" s="131">
        <f t="shared" ref="CT366" si="3268">K366-CM366*BR366</f>
        <v>0.2622310004795666</v>
      </c>
      <c r="CU366" s="131"/>
      <c r="CV366" s="131">
        <f t="shared" ref="CV366" si="3269">M366-CM366*BT366</f>
        <v>0.30936110534421019</v>
      </c>
      <c r="CW366" s="131"/>
      <c r="CX366" s="131">
        <f t="shared" ref="CX366" si="3270">O366-CM366*BV366</f>
        <v>0.47231000479566759</v>
      </c>
      <c r="CY366" s="131"/>
      <c r="CZ366" s="131">
        <f t="shared" ref="CZ366" si="3271">W366-CM366*BX366</f>
        <v>0.44361105344210044</v>
      </c>
      <c r="DA366" s="131"/>
      <c r="DB366" s="131">
        <f t="shared" ref="DB366" si="3272">AE366-CM366*BZ366</f>
        <v>-0.64379142070181195</v>
      </c>
      <c r="DC366" s="131"/>
      <c r="DD366" s="131">
        <f t="shared" ref="DD366" si="3273">AG366-CM366*CB366</f>
        <v>0.77728003552251435</v>
      </c>
      <c r="DE366" s="131"/>
      <c r="DF366" s="131">
        <f t="shared" ref="DF366" si="3274">AI366-CM366*CD366</f>
        <v>-0.54055509033767057</v>
      </c>
      <c r="DG366" s="131"/>
      <c r="DH366" s="131">
        <f t="shared" ref="DH366" si="3275">AK366-CM366*CF366</f>
        <v>0.87595691243592322</v>
      </c>
      <c r="DI366" s="131"/>
      <c r="DJ366" s="131">
        <f t="shared" ref="DJ366" si="3276">AM366-CM366*CH366</f>
        <v>-1.1460866012938511</v>
      </c>
      <c r="DK366" s="131"/>
      <c r="DL366" s="131">
        <f t="shared" ref="DL366" si="3277">AS366-CM366*CJ366</f>
        <v>1.1445742504411291</v>
      </c>
      <c r="DM366" s="131"/>
    </row>
    <row r="367" spans="1:117" s="13" customFormat="1" ht="15" thickBot="1" x14ac:dyDescent="0.4">
      <c r="A367" s="93"/>
      <c r="B367" s="14" t="s">
        <v>216</v>
      </c>
      <c r="C367" s="120">
        <f>C366</f>
        <v>0.05</v>
      </c>
      <c r="D367" s="120"/>
      <c r="E367" s="120">
        <f>E366</f>
        <v>0.1</v>
      </c>
      <c r="F367" s="120"/>
      <c r="G367" s="131">
        <f>CP366</f>
        <v>0.15611550023978335</v>
      </c>
      <c r="H367" s="131"/>
      <c r="I367" s="131">
        <f>CR366</f>
        <v>0.20468055267210511</v>
      </c>
      <c r="J367" s="131"/>
      <c r="K367" s="131">
        <f>CT366</f>
        <v>0.2622310004795666</v>
      </c>
      <c r="L367" s="131"/>
      <c r="M367" s="131">
        <f>CV366</f>
        <v>0.30936110534421019</v>
      </c>
      <c r="N367" s="131"/>
      <c r="O367" s="131">
        <f>CX366</f>
        <v>0.47231000479566759</v>
      </c>
      <c r="P367" s="131"/>
      <c r="Q367" s="122">
        <f>C367*G367+E367*K367+O367</f>
        <v>0.50633887985561343</v>
      </c>
      <c r="R367" s="122"/>
      <c r="S367" s="122">
        <f t="shared" si="3246"/>
        <v>0.62394783105952123</v>
      </c>
      <c r="T367" s="122"/>
      <c r="U367" s="122">
        <f t="shared" si="3247"/>
        <v>0.62394783105952123</v>
      </c>
      <c r="V367" s="122"/>
      <c r="W367" s="131">
        <f>CZ366</f>
        <v>0.44361105344210044</v>
      </c>
      <c r="X367" s="131"/>
      <c r="Y367" s="122">
        <f t="shared" si="3248"/>
        <v>0.48478119161012673</v>
      </c>
      <c r="Z367" s="122"/>
      <c r="AA367" s="122">
        <f t="shared" si="3249"/>
        <v>0.6188762461496321</v>
      </c>
      <c r="AB367" s="122"/>
      <c r="AC367" s="122">
        <f t="shared" si="3250"/>
        <v>0.6188762461496321</v>
      </c>
      <c r="AD367" s="122"/>
      <c r="AE367" s="131">
        <f>DB366</f>
        <v>-0.64379142070181195</v>
      </c>
      <c r="AF367" s="131"/>
      <c r="AG367" s="131">
        <f>DD366</f>
        <v>0.77728003552251435</v>
      </c>
      <c r="AH367" s="131"/>
      <c r="AI367" s="131">
        <f>DF366</f>
        <v>-0.54055509033767057</v>
      </c>
      <c r="AJ367" s="131"/>
      <c r="AK367" s="131">
        <f>DH366</f>
        <v>0.87595691243592322</v>
      </c>
      <c r="AL367" s="131"/>
      <c r="AM367" s="131">
        <f>DJ366</f>
        <v>-1.1460866012938511</v>
      </c>
      <c r="AN367" s="131"/>
      <c r="AO367" s="122">
        <f t="shared" si="3251"/>
        <v>-1.8823155670407272</v>
      </c>
      <c r="AP367" s="122"/>
      <c r="AQ367" s="122">
        <f t="shared" si="3252"/>
        <v>0.1321231290703147</v>
      </c>
      <c r="AR367" s="122"/>
      <c r="AS367" s="131">
        <f>DL366</f>
        <v>1.1445742504411291</v>
      </c>
      <c r="AT367" s="131"/>
      <c r="AU367" s="122">
        <f>U367*AG367+AC367*AK367+AS367</f>
        <v>2.1716653684884357</v>
      </c>
      <c r="AV367" s="122"/>
      <c r="AW367" s="122">
        <f t="shared" si="3253"/>
        <v>0.89767603826817022</v>
      </c>
      <c r="AX367" s="122"/>
      <c r="AY367" s="122">
        <f t="shared" si="3254"/>
        <v>0.1321231290703147</v>
      </c>
      <c r="AZ367" s="122"/>
      <c r="BA367" s="122">
        <f>AW367</f>
        <v>0.89767603826817022</v>
      </c>
      <c r="BB367" s="122"/>
      <c r="BC367" s="120">
        <f>BC366</f>
        <v>0.01</v>
      </c>
      <c r="BD367" s="120"/>
      <c r="BE367" s="120">
        <f>BE366</f>
        <v>0.99</v>
      </c>
      <c r="BF367" s="120"/>
      <c r="BG367" s="136">
        <f>(1/2)*(AY367-BC367)^2</f>
        <v>7.4570293269623725E-3</v>
      </c>
      <c r="BH367" s="137"/>
      <c r="BI367" s="136">
        <f t="shared" si="3255"/>
        <v>4.261856954930184E-3</v>
      </c>
      <c r="BJ367" s="137"/>
      <c r="BK367" s="136">
        <f t="shared" si="3256"/>
        <v>1.1718886281892556E-2</v>
      </c>
      <c r="BL367" s="137"/>
      <c r="BN367" s="15"/>
      <c r="BO367" s="15"/>
      <c r="BP367" s="15"/>
      <c r="BQ367" s="15"/>
      <c r="BR367" s="15"/>
      <c r="BS367" s="15"/>
      <c r="BT367" s="15"/>
      <c r="BU367" s="15"/>
      <c r="BV367" s="15"/>
      <c r="BW367" s="15"/>
      <c r="BX367" s="15"/>
      <c r="BY367" s="15"/>
      <c r="BZ367" s="15"/>
      <c r="CA367" s="15"/>
      <c r="CB367" s="15"/>
      <c r="CC367" s="15"/>
      <c r="CD367" s="15"/>
      <c r="CE367" s="15"/>
      <c r="CF367" s="15"/>
      <c r="CG367" s="15"/>
      <c r="CH367" s="15"/>
      <c r="CI367" s="15"/>
      <c r="CJ367" s="15"/>
      <c r="CK367" s="15"/>
      <c r="CL367" s="15"/>
      <c r="CM367" s="47"/>
      <c r="CN367" s="47"/>
      <c r="CO367" s="47"/>
      <c r="CP367" s="15"/>
      <c r="CQ367" s="15"/>
      <c r="CR367" s="15"/>
      <c r="CS367" s="15"/>
      <c r="CT367" s="15"/>
      <c r="CU367" s="15"/>
      <c r="CV367" s="15"/>
      <c r="CW367" s="15"/>
      <c r="CX367" s="15"/>
      <c r="CY367" s="15"/>
      <c r="CZ367" s="15"/>
      <c r="DA367" s="15"/>
      <c r="DB367" s="15"/>
      <c r="DC367" s="15"/>
      <c r="DD367" s="15"/>
      <c r="DE367" s="15"/>
      <c r="DF367" s="15"/>
      <c r="DG367" s="15"/>
      <c r="DH367" s="15"/>
      <c r="DI367" s="15"/>
      <c r="DJ367" s="15"/>
      <c r="DK367" s="15"/>
      <c r="DL367" s="15"/>
      <c r="DM367" s="15"/>
    </row>
    <row r="368" spans="1:117" s="13" customFormat="1" x14ac:dyDescent="0.35">
      <c r="A368" s="93"/>
      <c r="B368" s="14" t="s">
        <v>217</v>
      </c>
      <c r="BG368" s="143" t="str">
        <f>IF(BG367&lt;BG364,"OUI, ça a baissé","NON, ça n'a pas baissé")</f>
        <v>OUI, ça a baissé</v>
      </c>
      <c r="BH368" s="143"/>
      <c r="BI368" s="143" t="str">
        <f>IF(BI367&lt;BI364,"OUI, ça a baissé","NON, ça n'a pas baissé")</f>
        <v>OUI, ça a baissé</v>
      </c>
      <c r="BJ368" s="143"/>
      <c r="BK368" s="143" t="str">
        <f>IF(BK367&lt;BK364,"OUI, ça a baissé","NON, ça n'a pas baissé")</f>
        <v>OUI, ça a baissé</v>
      </c>
      <c r="BL368" s="143"/>
      <c r="BN368" s="15"/>
      <c r="BO368" s="15"/>
      <c r="BP368" s="15"/>
      <c r="BQ368" s="15"/>
      <c r="BR368" s="15"/>
      <c r="BS368" s="15"/>
      <c r="BT368" s="15"/>
      <c r="BU368" s="15"/>
      <c r="BV368" s="15"/>
      <c r="BW368" s="15"/>
      <c r="BX368" s="15"/>
      <c r="BY368" s="15"/>
      <c r="BZ368" s="15"/>
      <c r="CA368" s="15"/>
      <c r="CB368" s="15"/>
      <c r="CC368" s="15"/>
      <c r="CD368" s="15"/>
      <c r="CE368" s="15"/>
      <c r="CF368" s="15"/>
      <c r="CG368" s="15"/>
      <c r="CH368" s="15"/>
      <c r="CI368" s="15"/>
      <c r="CJ368" s="15"/>
      <c r="CK368" s="15"/>
      <c r="CL368" s="15"/>
      <c r="CM368" s="47"/>
      <c r="CN368" s="47"/>
      <c r="CO368" s="47"/>
      <c r="CP368" s="15"/>
      <c r="CQ368" s="15"/>
      <c r="CR368" s="15"/>
      <c r="CS368" s="15"/>
      <c r="CT368" s="15"/>
      <c r="CU368" s="15"/>
      <c r="CV368" s="15"/>
      <c r="CW368" s="15"/>
      <c r="CX368" s="15"/>
      <c r="CY368" s="15"/>
      <c r="CZ368" s="15"/>
      <c r="DA368" s="15"/>
      <c r="DB368" s="15"/>
      <c r="DC368" s="15"/>
      <c r="DD368" s="15"/>
      <c r="DE368" s="15"/>
      <c r="DF368" s="15"/>
      <c r="DG368" s="15"/>
      <c r="DH368" s="15"/>
      <c r="DI368" s="15"/>
      <c r="DJ368" s="15"/>
      <c r="DK368" s="15"/>
      <c r="DL368" s="15"/>
      <c r="DM368" s="15"/>
    </row>
    <row r="369" spans="1:117" s="13" customFormat="1" ht="15" thickBot="1" x14ac:dyDescent="0.4"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5"/>
      <c r="BC369" s="15"/>
      <c r="BD369" s="15"/>
      <c r="BE369" s="15"/>
      <c r="BF369" s="15"/>
      <c r="BG369" s="15"/>
      <c r="BH369" s="15"/>
      <c r="BI369" s="15"/>
      <c r="BJ369" s="15"/>
      <c r="BK369" s="15"/>
      <c r="BL369" s="15"/>
      <c r="BN369" s="15"/>
      <c r="BO369" s="15"/>
      <c r="BP369" s="15"/>
      <c r="BQ369" s="15"/>
      <c r="BR369" s="15"/>
      <c r="BS369" s="15"/>
      <c r="BT369" s="15"/>
      <c r="BU369" s="15"/>
      <c r="BV369" s="15"/>
      <c r="BW369" s="15"/>
      <c r="BX369" s="15"/>
      <c r="BY369" s="15"/>
      <c r="BZ369" s="15"/>
      <c r="CA369" s="15"/>
      <c r="CB369" s="15"/>
      <c r="CC369" s="15"/>
      <c r="CD369" s="15"/>
      <c r="CE369" s="15"/>
      <c r="CF369" s="15"/>
      <c r="CG369" s="15"/>
      <c r="CH369" s="15"/>
      <c r="CI369" s="15"/>
      <c r="CJ369" s="15"/>
      <c r="CK369" s="15"/>
      <c r="CL369" s="15"/>
      <c r="CM369" s="47"/>
      <c r="CN369" s="47"/>
      <c r="CO369" s="47"/>
      <c r="CP369" s="15"/>
      <c r="CQ369" s="15"/>
      <c r="CR369" s="15"/>
      <c r="CS369" s="15"/>
      <c r="CT369" s="15"/>
      <c r="CU369" s="15"/>
      <c r="CV369" s="15"/>
      <c r="CW369" s="15"/>
      <c r="CX369" s="15"/>
      <c r="CY369" s="15"/>
      <c r="CZ369" s="15"/>
      <c r="DA369" s="15"/>
      <c r="DB369" s="15"/>
      <c r="DC369" s="15"/>
      <c r="DD369" s="15"/>
      <c r="DE369" s="15"/>
      <c r="DF369" s="15"/>
      <c r="DG369" s="15"/>
      <c r="DH369" s="15"/>
      <c r="DI369" s="15"/>
      <c r="DJ369" s="15"/>
      <c r="DK369" s="15"/>
      <c r="DL369" s="15"/>
      <c r="DM369" s="15"/>
    </row>
    <row r="370" spans="1:117" s="13" customFormat="1" ht="15" thickBot="1" x14ac:dyDescent="0.4">
      <c r="A370" s="93" t="s">
        <v>132</v>
      </c>
      <c r="B370" s="14" t="s">
        <v>213</v>
      </c>
      <c r="C370" s="120">
        <f>C367</f>
        <v>0.05</v>
      </c>
      <c r="D370" s="120"/>
      <c r="E370" s="120">
        <f>E367</f>
        <v>0.1</v>
      </c>
      <c r="F370" s="120"/>
      <c r="G370" s="121">
        <f>G367</f>
        <v>0.15611550023978335</v>
      </c>
      <c r="H370" s="121"/>
      <c r="I370" s="121">
        <f>I367</f>
        <v>0.20468055267210511</v>
      </c>
      <c r="J370" s="121"/>
      <c r="K370" s="121">
        <f>K367</f>
        <v>0.2622310004795666</v>
      </c>
      <c r="L370" s="121"/>
      <c r="M370" s="121">
        <f>M367</f>
        <v>0.30936110534421019</v>
      </c>
      <c r="N370" s="121"/>
      <c r="O370" s="121">
        <f>O367</f>
        <v>0.47231000479566759</v>
      </c>
      <c r="P370" s="121"/>
      <c r="Q370" s="122">
        <f>C370*G370+E370*K370+O370</f>
        <v>0.50633887985561343</v>
      </c>
      <c r="R370" s="122"/>
      <c r="S370" s="122">
        <f t="shared" ref="S370" si="3278">1/(1+EXP(-Q370))</f>
        <v>0.62394783105952123</v>
      </c>
      <c r="T370" s="122"/>
      <c r="U370" s="122">
        <f t="shared" ref="U370" si="3279">S370</f>
        <v>0.62394783105952123</v>
      </c>
      <c r="V370" s="122"/>
      <c r="W370" s="121">
        <f>W367</f>
        <v>0.44361105344210044</v>
      </c>
      <c r="X370" s="121"/>
      <c r="Y370" s="122">
        <f t="shared" ref="Y370" si="3280">C370*I370+E370*M370+W370</f>
        <v>0.48478119161012673</v>
      </c>
      <c r="Z370" s="122"/>
      <c r="AA370" s="122">
        <f t="shared" ref="AA370" si="3281">1/(1+EXP(-Y370))</f>
        <v>0.6188762461496321</v>
      </c>
      <c r="AB370" s="122"/>
      <c r="AC370" s="122">
        <f t="shared" ref="AC370" si="3282">AA370</f>
        <v>0.6188762461496321</v>
      </c>
      <c r="AD370" s="122"/>
      <c r="AE370" s="121">
        <f>AE367</f>
        <v>-0.64379142070181195</v>
      </c>
      <c r="AF370" s="121"/>
      <c r="AG370" s="121">
        <f>AG367</f>
        <v>0.77728003552251435</v>
      </c>
      <c r="AH370" s="121"/>
      <c r="AI370" s="121">
        <f>AI367</f>
        <v>-0.54055509033767057</v>
      </c>
      <c r="AJ370" s="121"/>
      <c r="AK370" s="121">
        <f>AK367</f>
        <v>0.87595691243592322</v>
      </c>
      <c r="AL370" s="121"/>
      <c r="AM370" s="121">
        <f>AM367</f>
        <v>-1.1460866012938511</v>
      </c>
      <c r="AN370" s="121"/>
      <c r="AO370" s="122">
        <f t="shared" ref="AO370" si="3283">U370*AE370+AC370*AI370+AM370</f>
        <v>-1.8823155670407272</v>
      </c>
      <c r="AP370" s="122"/>
      <c r="AQ370" s="122">
        <f t="shared" ref="AQ370" si="3284">1/(1+EXP(-AO370))</f>
        <v>0.1321231290703147</v>
      </c>
      <c r="AR370" s="122"/>
      <c r="AS370" s="121">
        <f>AS367</f>
        <v>1.1445742504411291</v>
      </c>
      <c r="AT370" s="121"/>
      <c r="AU370" s="122">
        <f>U370*AG370+AC370*AK370+AS370</f>
        <v>2.1716653684884357</v>
      </c>
      <c r="AV370" s="122"/>
      <c r="AW370" s="122">
        <f t="shared" ref="AW370" si="3285">1/(1+EXP(-AU370))</f>
        <v>0.89767603826817022</v>
      </c>
      <c r="AX370" s="122"/>
      <c r="AY370" s="122">
        <f t="shared" ref="AY370" si="3286">AQ370</f>
        <v>0.1321231290703147</v>
      </c>
      <c r="AZ370" s="122"/>
      <c r="BA370" s="122">
        <f t="shared" ref="BA370" si="3287">AW370</f>
        <v>0.89767603826817022</v>
      </c>
      <c r="BB370" s="122"/>
      <c r="BC370" s="120">
        <f>BC367</f>
        <v>0.01</v>
      </c>
      <c r="BD370" s="120"/>
      <c r="BE370" s="120">
        <f>BE367</f>
        <v>0.99</v>
      </c>
      <c r="BF370" s="120"/>
      <c r="BG370" s="136">
        <f>(1/2)*(AY370-BC370)^2</f>
        <v>7.4570293269623725E-3</v>
      </c>
      <c r="BH370" s="137"/>
      <c r="BI370" s="136">
        <f t="shared" ref="BI370" si="3288">(1/2)*(BA370-BE370)^2</f>
        <v>4.261856954930184E-3</v>
      </c>
      <c r="BJ370" s="137"/>
      <c r="BK370" s="136">
        <f t="shared" ref="BK370" si="3289">BG370+BI370</f>
        <v>1.1718886281892556E-2</v>
      </c>
      <c r="BL370" s="137"/>
      <c r="BN370" s="131">
        <f t="shared" ref="BN370" si="3290" xml:space="preserve"> ( ((AY370 - BC370)*(AY370)*(1-AY370)*AE370) + ((BA370 - BE370)*(BA370)*(1-BA370)*AG370) ) * ( ((U370)*(1-U370)) ) * ( C370 )</f>
        <v>-1.830973904425572E-4</v>
      </c>
      <c r="BO370" s="131"/>
      <c r="BP370" s="131">
        <f t="shared" ref="BP370" si="3291" xml:space="preserve"> ( ((AY370 - BC370)*(AY370)*(1-AY370)*AI370) + ((BA370 - BE370)*(BA370)*(1-BA370)*AK370) ) * ( ((AC370)*(1-AC370)) ) * ( C370 )</f>
        <v>-1.7687790915684376E-4</v>
      </c>
      <c r="BQ370" s="131"/>
      <c r="BR370" s="131">
        <f t="shared" ref="BR370" si="3292" xml:space="preserve"> ( ((AY370 - BC370)*(AY370)*(1-AY370)*AE370) + ((BA370 - BE370)*(BA370)*(1-BA370)*AG370) ) * ( ((U370)*(1-U370)) ) * ( E370 )</f>
        <v>-3.6619478088511441E-4</v>
      </c>
      <c r="BS370" s="131"/>
      <c r="BT370" s="131">
        <f t="shared" ref="BT370" si="3293" xml:space="preserve"> ( ((AY370 - BC370)*(AY370)*(1-AY370)*AI370) + ((BA370 - BE370)*(BA370)*(1-BA370)*AK370) ) * ( ((AC370)*(1-AC370)) ) * ( E370 )</f>
        <v>-3.5375581831368751E-4</v>
      </c>
      <c r="BU370" s="131"/>
      <c r="BV370" s="131">
        <f t="shared" ref="BV370" si="3294" xml:space="preserve"> ( ((AY370 - BC370)*(AY370)*(1-AY370)*AE370) + ((BA370 - BE370)*(BA370)*(1-BA370)*AG370) ) * ( ((S370)*(1-S370)) )</f>
        <v>-3.6619478088511441E-3</v>
      </c>
      <c r="BW370" s="131"/>
      <c r="BX370" s="131">
        <f t="shared" ref="BX370" si="3295" xml:space="preserve"> ( ((AY370 - BC370)*(AY370)*(1-AY370)*AI370) + ((BA370 - BE370)*(BA370)*(1-BA370)*AK370) ) * ( ((AC370)*(1-AC370)) )</f>
        <v>-3.5375581831368747E-3</v>
      </c>
      <c r="BY370" s="131"/>
      <c r="BZ370" s="131">
        <f xml:space="preserve"> (AY370 - BC370) * (AY370 * (1 - AY370)) * U370</f>
        <v>8.7374191030945812E-3</v>
      </c>
      <c r="CA370" s="131"/>
      <c r="CB370" s="131">
        <f t="shared" ref="CB370" si="3296" xml:space="preserve"> (BA370 - BE370) * (BA370 * (1 - BA370)) * U370</f>
        <v>-5.2912671727072891E-3</v>
      </c>
      <c r="CC370" s="131"/>
      <c r="CD370" s="131">
        <f t="shared" ref="CD370" si="3297" xml:space="preserve"> (AY370 - BC370) * (AY370 * (1 - AY370)) * AC370</f>
        <v>8.6663994430063573E-3</v>
      </c>
      <c r="CE370" s="131"/>
      <c r="CF370" s="131">
        <f t="shared" ref="CF370" si="3298" xml:space="preserve"> (BA370 - BE370) * (BA370 * (1 - BA370)) * AC370</f>
        <v>-5.2482585918428833E-3</v>
      </c>
      <c r="CG370" s="131"/>
      <c r="CH370" s="131">
        <f xml:space="preserve"> (AY370 - BC370) * (AY370 * (1 - AY370))</f>
        <v>1.4003444948686871E-2</v>
      </c>
      <c r="CI370" s="131"/>
      <c r="CJ370" s="131">
        <f xml:space="preserve"> (BA370 - BE370) * (BA370 * (1 - BA370))</f>
        <v>-8.4803038159812615E-3</v>
      </c>
      <c r="CK370" s="131"/>
      <c r="CL370" s="15"/>
      <c r="CM370" s="47"/>
      <c r="CN370" s="47"/>
      <c r="CO370" s="47"/>
      <c r="CP370" s="15"/>
      <c r="CQ370" s="15"/>
      <c r="CR370" s="15"/>
      <c r="CS370" s="15"/>
      <c r="CT370" s="15"/>
      <c r="CU370" s="15"/>
      <c r="CV370" s="15"/>
      <c r="CW370" s="15"/>
      <c r="CX370" s="15"/>
      <c r="CY370" s="15"/>
      <c r="CZ370" s="15"/>
      <c r="DA370" s="15"/>
      <c r="DB370" s="15"/>
      <c r="DC370" s="15"/>
      <c r="DD370" s="15"/>
      <c r="DE370" s="15"/>
      <c r="DF370" s="15"/>
      <c r="DG370" s="15"/>
      <c r="DH370" s="15"/>
      <c r="DI370" s="15"/>
      <c r="DJ370" s="15"/>
      <c r="DK370" s="15"/>
      <c r="DL370" s="15"/>
      <c r="DM370" s="15"/>
    </row>
    <row r="371" spans="1:117" s="13" customFormat="1" x14ac:dyDescent="0.35">
      <c r="A371" s="93"/>
      <c r="B371" s="14" t="s">
        <v>215</v>
      </c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  <c r="AP371" s="15"/>
      <c r="AQ371" s="15"/>
      <c r="AR371" s="15"/>
      <c r="AS371" s="15"/>
      <c r="AT371" s="15"/>
      <c r="AU371" s="15"/>
      <c r="AV371" s="15"/>
      <c r="AW371" s="15"/>
      <c r="AX371" s="15"/>
      <c r="AY371" s="15"/>
      <c r="AZ371" s="15"/>
      <c r="BA371" s="15"/>
      <c r="BB371" s="15"/>
      <c r="BC371" s="15"/>
      <c r="BD371" s="15"/>
      <c r="BE371" s="15"/>
      <c r="BF371" s="15"/>
      <c r="BG371" s="15"/>
      <c r="BH371" s="15"/>
      <c r="BI371" s="15"/>
      <c r="BJ371" s="15"/>
      <c r="BK371" s="15"/>
      <c r="BL371" s="15"/>
      <c r="BN371" s="132" t="str">
        <f>IF(BN370&lt;0.000001,"PROCHE DE 0","PAS PROCHE DE 0")</f>
        <v>PROCHE DE 0</v>
      </c>
      <c r="BO371" s="132"/>
      <c r="BP371" s="132" t="str">
        <f>IF(BP370&lt;0.000001,"PROCHE DE 0","PAS PROCHE DE 0")</f>
        <v>PROCHE DE 0</v>
      </c>
      <c r="BQ371" s="132"/>
      <c r="BR371" s="132" t="str">
        <f>IF(BR370&lt;0.000001,"PROCHE DE 0","PAS PROCHE DE 0")</f>
        <v>PROCHE DE 0</v>
      </c>
      <c r="BS371" s="132"/>
      <c r="BT371" s="132" t="str">
        <f>IF(BT370&lt;0.000001,"PROCHE DE 0","PAS PROCHE DE 0")</f>
        <v>PROCHE DE 0</v>
      </c>
      <c r="BU371" s="132"/>
      <c r="BV371" s="132" t="str">
        <f>IF(BV370&lt;0.000001,"PROCHE DE 0","PAS PROCHE DE 0")</f>
        <v>PROCHE DE 0</v>
      </c>
      <c r="BW371" s="132"/>
      <c r="BX371" s="132" t="str">
        <f>IF(BX370&lt;0.000001,"PROCHE DE 0","PAS PROCHE DE 0")</f>
        <v>PROCHE DE 0</v>
      </c>
      <c r="BY371" s="132"/>
      <c r="BZ371" s="132" t="str">
        <f>IF(BZ370&lt;0.000001,"PROCHE DE 0","PAS PROCHE DE 0")</f>
        <v>PAS PROCHE DE 0</v>
      </c>
      <c r="CA371" s="132"/>
      <c r="CB371" s="132" t="str">
        <f>IF(CB370&lt;0.000001,"PROCHE DE 0","PAS PROCHE DE 0")</f>
        <v>PROCHE DE 0</v>
      </c>
      <c r="CC371" s="132"/>
      <c r="CD371" s="132" t="str">
        <f>IF(CD370&lt;0.000001,"PROCHE DE 0","PAS PROCHE DE 0")</f>
        <v>PAS PROCHE DE 0</v>
      </c>
      <c r="CE371" s="132"/>
      <c r="CF371" s="132" t="str">
        <f>IF(CF370&lt;0.000001,"PROCHE DE 0","PAS PROCHE DE 0")</f>
        <v>PROCHE DE 0</v>
      </c>
      <c r="CG371" s="132"/>
      <c r="CH371" s="132" t="str">
        <f>IF(CH370&lt;0.000001,"PROCHE DE 0","PAS PROCHE DE 0")</f>
        <v>PAS PROCHE DE 0</v>
      </c>
      <c r="CI371" s="132"/>
      <c r="CJ371" s="132" t="str">
        <f>IF(CJ370&lt;0.000001,"PROCHE DE 0","PAS PROCHE DE 0")</f>
        <v>PROCHE DE 0</v>
      </c>
      <c r="CK371" s="132"/>
      <c r="CL371" s="15"/>
      <c r="CM371" s="47"/>
      <c r="CN371" s="47"/>
      <c r="CO371" s="47"/>
      <c r="CP371" s="15"/>
      <c r="CQ371" s="15"/>
      <c r="CR371" s="15"/>
      <c r="CS371" s="15"/>
      <c r="CT371" s="15"/>
      <c r="CU371" s="15"/>
      <c r="CV371" s="15"/>
      <c r="CW371" s="15"/>
      <c r="CX371" s="15"/>
      <c r="CY371" s="15"/>
      <c r="CZ371" s="15"/>
      <c r="DA371" s="15"/>
      <c r="DB371" s="15"/>
      <c r="DC371" s="15"/>
      <c r="DD371" s="15"/>
      <c r="DE371" s="15"/>
      <c r="DF371" s="15"/>
      <c r="DG371" s="15"/>
      <c r="DH371" s="15"/>
      <c r="DI371" s="15"/>
      <c r="DJ371" s="15"/>
      <c r="DK371" s="15"/>
      <c r="DL371" s="15"/>
      <c r="DM371" s="15"/>
    </row>
    <row r="372" spans="1:117" s="13" customFormat="1" ht="15" thickBot="1" x14ac:dyDescent="0.4">
      <c r="A372" s="93"/>
      <c r="B372" s="14" t="s">
        <v>214</v>
      </c>
      <c r="C372" s="120">
        <f>C370</f>
        <v>0.05</v>
      </c>
      <c r="D372" s="120"/>
      <c r="E372" s="120">
        <f>E370</f>
        <v>0.1</v>
      </c>
      <c r="F372" s="120"/>
      <c r="G372" s="121">
        <f>G370</f>
        <v>0.15611550023978335</v>
      </c>
      <c r="H372" s="121"/>
      <c r="I372" s="121">
        <f>I370</f>
        <v>0.20468055267210511</v>
      </c>
      <c r="J372" s="121"/>
      <c r="K372" s="121">
        <f>K370</f>
        <v>0.2622310004795666</v>
      </c>
      <c r="L372" s="121"/>
      <c r="M372" s="121">
        <f>M370</f>
        <v>0.30936110534421019</v>
      </c>
      <c r="N372" s="121"/>
      <c r="O372" s="121">
        <f>O370</f>
        <v>0.47231000479566759</v>
      </c>
      <c r="P372" s="121"/>
      <c r="Q372" s="122">
        <f>C372*G372+E372*K372+O372</f>
        <v>0.50633887985561343</v>
      </c>
      <c r="R372" s="122"/>
      <c r="S372" s="122">
        <f t="shared" ref="S372:S373" si="3299">1/(1+EXP(-Q372))</f>
        <v>0.62394783105952123</v>
      </c>
      <c r="T372" s="122"/>
      <c r="U372" s="122">
        <f t="shared" ref="U372:U373" si="3300">S372</f>
        <v>0.62394783105952123</v>
      </c>
      <c r="V372" s="122"/>
      <c r="W372" s="121">
        <f>W370</f>
        <v>0.44361105344210044</v>
      </c>
      <c r="X372" s="121"/>
      <c r="Y372" s="122">
        <f t="shared" ref="Y372:Y373" si="3301">C372*I372+E372*M372+W372</f>
        <v>0.48478119161012673</v>
      </c>
      <c r="Z372" s="122"/>
      <c r="AA372" s="122">
        <f t="shared" ref="AA372:AA373" si="3302">1/(1+EXP(-Y372))</f>
        <v>0.6188762461496321</v>
      </c>
      <c r="AB372" s="122"/>
      <c r="AC372" s="122">
        <f t="shared" ref="AC372:AC373" si="3303">AA372</f>
        <v>0.6188762461496321</v>
      </c>
      <c r="AD372" s="122"/>
      <c r="AE372" s="121">
        <f>AE370</f>
        <v>-0.64379142070181195</v>
      </c>
      <c r="AF372" s="121"/>
      <c r="AG372" s="121">
        <f>AG370</f>
        <v>0.77728003552251435</v>
      </c>
      <c r="AH372" s="121"/>
      <c r="AI372" s="121">
        <f>AI370</f>
        <v>-0.54055509033767057</v>
      </c>
      <c r="AJ372" s="121"/>
      <c r="AK372" s="121">
        <f>AK370</f>
        <v>0.87595691243592322</v>
      </c>
      <c r="AL372" s="121"/>
      <c r="AM372" s="121">
        <f>AM370</f>
        <v>-1.1460866012938511</v>
      </c>
      <c r="AN372" s="121"/>
      <c r="AO372" s="122">
        <f t="shared" ref="AO372:AO373" si="3304">U372*AE372+AC372*AI372+AM372</f>
        <v>-1.8823155670407272</v>
      </c>
      <c r="AP372" s="122"/>
      <c r="AQ372" s="122">
        <f t="shared" ref="AQ372:AQ373" si="3305">1/(1+EXP(-AO372))</f>
        <v>0.1321231290703147</v>
      </c>
      <c r="AR372" s="122"/>
      <c r="AS372" s="121">
        <f>AS370</f>
        <v>1.1445742504411291</v>
      </c>
      <c r="AT372" s="121"/>
      <c r="AU372" s="122">
        <f>U372*AG372+AC372*AK372+AS372</f>
        <v>2.1716653684884357</v>
      </c>
      <c r="AV372" s="122"/>
      <c r="AW372" s="122">
        <f t="shared" ref="AW372:AW373" si="3306">1/(1+EXP(-AU372))</f>
        <v>0.89767603826817022</v>
      </c>
      <c r="AX372" s="122"/>
      <c r="AY372" s="122">
        <f t="shared" ref="AY372:AY373" si="3307">AQ372</f>
        <v>0.1321231290703147</v>
      </c>
      <c r="AZ372" s="122"/>
      <c r="BA372" s="122">
        <f>AW372</f>
        <v>0.89767603826817022</v>
      </c>
      <c r="BB372" s="122"/>
      <c r="BC372" s="120">
        <f>BC370</f>
        <v>0.01</v>
      </c>
      <c r="BD372" s="120"/>
      <c r="BE372" s="120">
        <f>BE370</f>
        <v>0.99</v>
      </c>
      <c r="BF372" s="120"/>
      <c r="BG372" s="122">
        <f>(1/2)*(AY372-BC372)^2</f>
        <v>7.4570293269623725E-3</v>
      </c>
      <c r="BH372" s="122"/>
      <c r="BI372" s="122">
        <f t="shared" ref="BI372:BI373" si="3308">(1/2)*(BA372-BE372)^2</f>
        <v>4.261856954930184E-3</v>
      </c>
      <c r="BJ372" s="122"/>
      <c r="BK372" s="122">
        <f t="shared" ref="BK372:BK373" si="3309">BG372+BI372</f>
        <v>1.1718886281892556E-2</v>
      </c>
      <c r="BL372" s="122"/>
      <c r="BN372" s="142">
        <f t="shared" ref="BN372" si="3310" xml:space="preserve"> ( ((AY372 - BC372)*(AY372)*(1-AY372)*AE372) + ((BA372 - BE372)*(BA372)*(1-BA372)*AG372) ) * ( ((U372)*(1-U372)) ) * ( C372 )</f>
        <v>-1.830973904425572E-4</v>
      </c>
      <c r="BO372" s="142"/>
      <c r="BP372" s="142">
        <f t="shared" ref="BP372" si="3311" xml:space="preserve"> ( ((AY372 - BC372)*(AY372)*(1-AY372)*AI372) + ((BA372 - BE372)*(BA372)*(1-BA372)*AK372) ) * ( ((AC372)*(1-AC372)) ) * ( C372 )</f>
        <v>-1.7687790915684376E-4</v>
      </c>
      <c r="BQ372" s="142"/>
      <c r="BR372" s="142">
        <f t="shared" ref="BR372" si="3312" xml:space="preserve"> ( ((AY372 - BC372)*(AY372)*(1-AY372)*AE372) + ((BA372 - BE372)*(BA372)*(1-BA372)*AG372) ) * ( ((U372)*(1-U372)) ) * ( E372 )</f>
        <v>-3.6619478088511441E-4</v>
      </c>
      <c r="BS372" s="142"/>
      <c r="BT372" s="142">
        <f t="shared" ref="BT372" si="3313" xml:space="preserve"> ( ((AY372 - BC372)*(AY372)*(1-AY372)*AI372) + ((BA372 - BE372)*(BA372)*(1-BA372)*AK372) ) * ( ((AC372)*(1-AC372)) ) * ( E372 )</f>
        <v>-3.5375581831368751E-4</v>
      </c>
      <c r="BU372" s="142"/>
      <c r="BV372" s="142">
        <f t="shared" ref="BV372" si="3314" xml:space="preserve"> ( ((AY372 - BC372)*(AY372)*(1-AY372)*AE372) + ((BA372 - BE372)*(BA372)*(1-BA372)*AG372) ) * ( ((S372)*(1-S372)) )</f>
        <v>-3.6619478088511441E-3</v>
      </c>
      <c r="BW372" s="142"/>
      <c r="BX372" s="142">
        <f t="shared" ref="BX372" si="3315" xml:space="preserve"> ( ((AY372 - BC372)*(AY372)*(1-AY372)*AI372) + ((BA372 - BE372)*(BA372)*(1-BA372)*AK372) ) * ( ((AC372)*(1-AC372)) )</f>
        <v>-3.5375581831368747E-3</v>
      </c>
      <c r="BY372" s="142"/>
      <c r="BZ372" s="142">
        <f xml:space="preserve"> (AY372 - BC372) * (AY372 * (1 - AY372)) * U372</f>
        <v>8.7374191030945812E-3</v>
      </c>
      <c r="CA372" s="142"/>
      <c r="CB372" s="142">
        <f t="shared" ref="CB372" si="3316" xml:space="preserve"> (BA372 - BE372) * (BA372 * (1 - BA372)) * U372</f>
        <v>-5.2912671727072891E-3</v>
      </c>
      <c r="CC372" s="142"/>
      <c r="CD372" s="142">
        <f t="shared" ref="CD372" si="3317" xml:space="preserve"> (AY372 - BC372) * (AY372 * (1 - AY372)) * AC372</f>
        <v>8.6663994430063573E-3</v>
      </c>
      <c r="CE372" s="142"/>
      <c r="CF372" s="142">
        <f t="shared" ref="CF372" si="3318" xml:space="preserve"> (BA372 - BE372) * (BA372 * (1 - BA372)) * AC372</f>
        <v>-5.2482585918428833E-3</v>
      </c>
      <c r="CG372" s="142"/>
      <c r="CH372" s="142">
        <f xml:space="preserve"> (AY372 - BC372) * (AY372 * (1 - AY372))</f>
        <v>1.4003444948686871E-2</v>
      </c>
      <c r="CI372" s="142"/>
      <c r="CJ372" s="142">
        <f xml:space="preserve"> (BA372 - BE372) * (BA372 * (1 - BA372))</f>
        <v>-8.4803038159812615E-3</v>
      </c>
      <c r="CK372" s="142"/>
      <c r="CL372" s="15"/>
      <c r="CM372" s="104">
        <f>CM366</f>
        <v>0.5</v>
      </c>
      <c r="CN372" s="104"/>
      <c r="CO372" s="47"/>
      <c r="CP372" s="131">
        <f t="shared" ref="CP372" si="3319">G372-CM372*BN372</f>
        <v>0.15620704893500462</v>
      </c>
      <c r="CQ372" s="131"/>
      <c r="CR372" s="131">
        <f t="shared" ref="CR372" si="3320">I372-CM372*BP372</f>
        <v>0.20476899162668352</v>
      </c>
      <c r="CS372" s="131"/>
      <c r="CT372" s="131">
        <f t="shared" ref="CT372" si="3321">K372-CM372*BR372</f>
        <v>0.26241409787000913</v>
      </c>
      <c r="CU372" s="131"/>
      <c r="CV372" s="131">
        <f t="shared" ref="CV372" si="3322">M372-CM372*BT372</f>
        <v>0.30953798325336701</v>
      </c>
      <c r="CW372" s="131"/>
      <c r="CX372" s="131">
        <f t="shared" ref="CX372" si="3323">O372-CM372*BV372</f>
        <v>0.47414097870009314</v>
      </c>
      <c r="CY372" s="131"/>
      <c r="CZ372" s="131">
        <f t="shared" ref="CZ372" si="3324">W372-CM372*BX372</f>
        <v>0.44537983253366886</v>
      </c>
      <c r="DA372" s="131"/>
      <c r="DB372" s="131">
        <f t="shared" ref="DB372" si="3325">AE372-CM372*BZ372</f>
        <v>-0.64816013025335928</v>
      </c>
      <c r="DC372" s="131"/>
      <c r="DD372" s="131">
        <f t="shared" ref="DD372" si="3326">AG372-CM372*CB372</f>
        <v>0.77992566910886796</v>
      </c>
      <c r="DE372" s="131"/>
      <c r="DF372" s="131">
        <f t="shared" ref="DF372" si="3327">AI372-CM372*CD372</f>
        <v>-0.54488829005917372</v>
      </c>
      <c r="DG372" s="131"/>
      <c r="DH372" s="131">
        <f t="shared" ref="DH372" si="3328">AK372-CM372*CF372</f>
        <v>0.8785810417318447</v>
      </c>
      <c r="DI372" s="131"/>
      <c r="DJ372" s="131">
        <f t="shared" ref="DJ372" si="3329">AM372-CM372*CH372</f>
        <v>-1.1530883237681946</v>
      </c>
      <c r="DK372" s="131"/>
      <c r="DL372" s="131">
        <f t="shared" ref="DL372" si="3330">AS372-CM372*CJ372</f>
        <v>1.1488144023491198</v>
      </c>
      <c r="DM372" s="131"/>
    </row>
    <row r="373" spans="1:117" s="13" customFormat="1" ht="15" thickBot="1" x14ac:dyDescent="0.4">
      <c r="A373" s="93"/>
      <c r="B373" s="14" t="s">
        <v>216</v>
      </c>
      <c r="C373" s="120">
        <f>C372</f>
        <v>0.05</v>
      </c>
      <c r="D373" s="120"/>
      <c r="E373" s="120">
        <f>E372</f>
        <v>0.1</v>
      </c>
      <c r="F373" s="120"/>
      <c r="G373" s="131">
        <f>CP372</f>
        <v>0.15620704893500462</v>
      </c>
      <c r="H373" s="131"/>
      <c r="I373" s="131">
        <f>CR372</f>
        <v>0.20476899162668352</v>
      </c>
      <c r="J373" s="131"/>
      <c r="K373" s="131">
        <f>CT372</f>
        <v>0.26241409787000913</v>
      </c>
      <c r="L373" s="131"/>
      <c r="M373" s="131">
        <f>CV372</f>
        <v>0.30953798325336701</v>
      </c>
      <c r="N373" s="131"/>
      <c r="O373" s="131">
        <f>CX372</f>
        <v>0.47414097870009314</v>
      </c>
      <c r="P373" s="131"/>
      <c r="Q373" s="122">
        <f>C373*G373+E373*K373+O373</f>
        <v>0.50819274093384426</v>
      </c>
      <c r="R373" s="122"/>
      <c r="S373" s="122">
        <f t="shared" si="3299"/>
        <v>0.62438271528801403</v>
      </c>
      <c r="T373" s="122"/>
      <c r="U373" s="122">
        <f t="shared" si="3300"/>
        <v>0.62438271528801403</v>
      </c>
      <c r="V373" s="122"/>
      <c r="W373" s="131">
        <f>CZ372</f>
        <v>0.44537983253366886</v>
      </c>
      <c r="X373" s="131"/>
      <c r="Y373" s="122">
        <f t="shared" si="3301"/>
        <v>0.48657208044033973</v>
      </c>
      <c r="Z373" s="122"/>
      <c r="AA373" s="122">
        <f t="shared" si="3302"/>
        <v>0.61929857027761892</v>
      </c>
      <c r="AB373" s="122"/>
      <c r="AC373" s="122">
        <f t="shared" si="3303"/>
        <v>0.61929857027761892</v>
      </c>
      <c r="AD373" s="122"/>
      <c r="AE373" s="131">
        <f>DB372</f>
        <v>-0.64816013025335928</v>
      </c>
      <c r="AF373" s="131"/>
      <c r="AG373" s="131">
        <f>DD372</f>
        <v>0.77992566910886796</v>
      </c>
      <c r="AH373" s="131"/>
      <c r="AI373" s="131">
        <f>DF372</f>
        <v>-0.54488829005917372</v>
      </c>
      <c r="AJ373" s="131"/>
      <c r="AK373" s="131">
        <f>DH372</f>
        <v>0.8785810417318447</v>
      </c>
      <c r="AL373" s="131"/>
      <c r="AM373" s="131">
        <f>DJ372</f>
        <v>-1.1530883237681946</v>
      </c>
      <c r="AN373" s="131"/>
      <c r="AO373" s="122">
        <f t="shared" si="3304"/>
        <v>-1.8952368448318828</v>
      </c>
      <c r="AP373" s="122"/>
      <c r="AQ373" s="122">
        <f t="shared" si="3305"/>
        <v>0.13064851995852803</v>
      </c>
      <c r="AR373" s="122"/>
      <c r="AS373" s="131">
        <f>DL372</f>
        <v>1.1488144023491198</v>
      </c>
      <c r="AT373" s="131"/>
      <c r="AU373" s="122">
        <f>U373*AG373+AC373*AK373+AS373</f>
        <v>2.1798904923676883</v>
      </c>
      <c r="AV373" s="122"/>
      <c r="AW373" s="122">
        <f t="shared" si="3306"/>
        <v>0.89842907949946715</v>
      </c>
      <c r="AX373" s="122"/>
      <c r="AY373" s="122">
        <f t="shared" si="3307"/>
        <v>0.13064851995852803</v>
      </c>
      <c r="AZ373" s="122"/>
      <c r="BA373" s="122">
        <f>AW373</f>
        <v>0.89842907949946715</v>
      </c>
      <c r="BB373" s="122"/>
      <c r="BC373" s="120">
        <f>BC372</f>
        <v>0.01</v>
      </c>
      <c r="BD373" s="120"/>
      <c r="BE373" s="120">
        <f>BE372</f>
        <v>0.99</v>
      </c>
      <c r="BF373" s="120"/>
      <c r="BG373" s="136">
        <f>(1/2)*(AY373-BC373)^2</f>
        <v>7.2780326840916681E-3</v>
      </c>
      <c r="BH373" s="137"/>
      <c r="BI373" s="136">
        <f t="shared" si="3308"/>
        <v>4.1926167406574526E-3</v>
      </c>
      <c r="BJ373" s="137"/>
      <c r="BK373" s="136">
        <f t="shared" si="3309"/>
        <v>1.1470649424749121E-2</v>
      </c>
      <c r="BL373" s="137"/>
      <c r="BN373" s="15"/>
      <c r="BO373" s="15"/>
      <c r="BP373" s="15"/>
      <c r="BQ373" s="15"/>
      <c r="BR373" s="15"/>
      <c r="BS373" s="15"/>
      <c r="BT373" s="15"/>
      <c r="BU373" s="15"/>
      <c r="BV373" s="15"/>
      <c r="BW373" s="15"/>
      <c r="BX373" s="15"/>
      <c r="BY373" s="15"/>
      <c r="BZ373" s="15"/>
      <c r="CA373" s="15"/>
      <c r="CB373" s="15"/>
      <c r="CC373" s="15"/>
      <c r="CD373" s="15"/>
      <c r="CE373" s="15"/>
      <c r="CF373" s="15"/>
      <c r="CG373" s="15"/>
      <c r="CH373" s="15"/>
      <c r="CI373" s="15"/>
      <c r="CJ373" s="15"/>
      <c r="CK373" s="15"/>
      <c r="CL373" s="15"/>
      <c r="CM373" s="47"/>
      <c r="CN373" s="47"/>
      <c r="CO373" s="47"/>
      <c r="CP373" s="15"/>
      <c r="CQ373" s="15"/>
      <c r="CR373" s="15"/>
      <c r="CS373" s="15"/>
      <c r="CT373" s="15"/>
      <c r="CU373" s="15"/>
      <c r="CV373" s="15"/>
      <c r="CW373" s="15"/>
      <c r="CX373" s="15"/>
      <c r="CY373" s="15"/>
      <c r="CZ373" s="15"/>
      <c r="DA373" s="15"/>
      <c r="DB373" s="15"/>
      <c r="DC373" s="15"/>
      <c r="DD373" s="15"/>
      <c r="DE373" s="15"/>
      <c r="DF373" s="15"/>
      <c r="DG373" s="15"/>
      <c r="DH373" s="15"/>
      <c r="DI373" s="15"/>
      <c r="DJ373" s="15"/>
      <c r="DK373" s="15"/>
      <c r="DL373" s="15"/>
      <c r="DM373" s="15"/>
    </row>
    <row r="374" spans="1:117" s="13" customFormat="1" x14ac:dyDescent="0.35">
      <c r="A374" s="93"/>
      <c r="B374" s="14" t="s">
        <v>217</v>
      </c>
      <c r="BG374" s="143" t="str">
        <f>IF(BG373&lt;BG370,"OUI, ça a baissé","NON, ça n'a pas baissé")</f>
        <v>OUI, ça a baissé</v>
      </c>
      <c r="BH374" s="143"/>
      <c r="BI374" s="143" t="str">
        <f>IF(BI373&lt;BI370,"OUI, ça a baissé","NON, ça n'a pas baissé")</f>
        <v>OUI, ça a baissé</v>
      </c>
      <c r="BJ374" s="143"/>
      <c r="BK374" s="143" t="str">
        <f>IF(BK373&lt;BK370,"OUI, ça a baissé","NON, ça n'a pas baissé")</f>
        <v>OUI, ça a baissé</v>
      </c>
      <c r="BL374" s="143"/>
      <c r="BN374" s="15"/>
      <c r="BO374" s="15"/>
      <c r="BP374" s="15"/>
      <c r="BQ374" s="15"/>
      <c r="BR374" s="15"/>
      <c r="BS374" s="15"/>
      <c r="BT374" s="15"/>
      <c r="BU374" s="15"/>
      <c r="BV374" s="15"/>
      <c r="BW374" s="15"/>
      <c r="BX374" s="15"/>
      <c r="BY374" s="15"/>
      <c r="BZ374" s="15"/>
      <c r="CA374" s="15"/>
      <c r="CB374" s="15"/>
      <c r="CC374" s="15"/>
      <c r="CD374" s="15"/>
      <c r="CE374" s="15"/>
      <c r="CF374" s="15"/>
      <c r="CG374" s="15"/>
      <c r="CH374" s="15"/>
      <c r="CI374" s="15"/>
      <c r="CJ374" s="15"/>
      <c r="CK374" s="15"/>
      <c r="CL374" s="15"/>
      <c r="CM374" s="47"/>
      <c r="CN374" s="47"/>
      <c r="CO374" s="47"/>
      <c r="CP374" s="15"/>
      <c r="CQ374" s="15"/>
      <c r="CR374" s="15"/>
      <c r="CS374" s="15"/>
      <c r="CT374" s="15"/>
      <c r="CU374" s="15"/>
      <c r="CV374" s="15"/>
      <c r="CW374" s="15"/>
      <c r="CX374" s="15"/>
      <c r="CY374" s="15"/>
      <c r="CZ374" s="15"/>
      <c r="DA374" s="15"/>
      <c r="DB374" s="15"/>
      <c r="DC374" s="15"/>
      <c r="DD374" s="15"/>
      <c r="DE374" s="15"/>
      <c r="DF374" s="15"/>
      <c r="DG374" s="15"/>
      <c r="DH374" s="15"/>
      <c r="DI374" s="15"/>
      <c r="DJ374" s="15"/>
      <c r="DK374" s="15"/>
      <c r="DL374" s="15"/>
      <c r="DM374" s="15"/>
    </row>
    <row r="375" spans="1:117" s="13" customFormat="1" ht="15" thickBot="1" x14ac:dyDescent="0.4"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  <c r="AZ375" s="15"/>
      <c r="BA375" s="15"/>
      <c r="BB375" s="15"/>
      <c r="BC375" s="15"/>
      <c r="BD375" s="15"/>
      <c r="BE375" s="15"/>
      <c r="BF375" s="15"/>
      <c r="BG375" s="15"/>
      <c r="BH375" s="15"/>
      <c r="BI375" s="15"/>
      <c r="BJ375" s="15"/>
      <c r="BK375" s="15"/>
      <c r="BL375" s="15"/>
      <c r="BN375" s="15"/>
      <c r="BO375" s="15"/>
      <c r="BP375" s="15"/>
      <c r="BQ375" s="15"/>
      <c r="BR375" s="15"/>
      <c r="BS375" s="15"/>
      <c r="BT375" s="15"/>
      <c r="BU375" s="15"/>
      <c r="BV375" s="15"/>
      <c r="BW375" s="15"/>
      <c r="BX375" s="15"/>
      <c r="BY375" s="15"/>
      <c r="BZ375" s="15"/>
      <c r="CA375" s="15"/>
      <c r="CB375" s="15"/>
      <c r="CC375" s="15"/>
      <c r="CD375" s="15"/>
      <c r="CE375" s="15"/>
      <c r="CF375" s="15"/>
      <c r="CG375" s="15"/>
      <c r="CH375" s="15"/>
      <c r="CI375" s="15"/>
      <c r="CJ375" s="15"/>
      <c r="CK375" s="15"/>
      <c r="CL375" s="15"/>
      <c r="CM375" s="47"/>
      <c r="CN375" s="47"/>
      <c r="CO375" s="47"/>
      <c r="CP375" s="15"/>
      <c r="CQ375" s="15"/>
      <c r="CR375" s="15"/>
      <c r="CS375" s="15"/>
      <c r="CT375" s="15"/>
      <c r="CU375" s="15"/>
      <c r="CV375" s="15"/>
      <c r="CW375" s="15"/>
      <c r="CX375" s="15"/>
      <c r="CY375" s="15"/>
      <c r="CZ375" s="15"/>
      <c r="DA375" s="15"/>
      <c r="DB375" s="15"/>
      <c r="DC375" s="15"/>
      <c r="DD375" s="15"/>
      <c r="DE375" s="15"/>
      <c r="DF375" s="15"/>
      <c r="DG375" s="15"/>
      <c r="DH375" s="15"/>
      <c r="DI375" s="15"/>
      <c r="DJ375" s="15"/>
      <c r="DK375" s="15"/>
      <c r="DL375" s="15"/>
      <c r="DM375" s="15"/>
    </row>
    <row r="376" spans="1:117" s="13" customFormat="1" ht="15" thickBot="1" x14ac:dyDescent="0.4">
      <c r="A376" s="93" t="s">
        <v>132</v>
      </c>
      <c r="B376" s="14" t="s">
        <v>213</v>
      </c>
      <c r="C376" s="120">
        <f>C373</f>
        <v>0.05</v>
      </c>
      <c r="D376" s="120"/>
      <c r="E376" s="120">
        <f>E373</f>
        <v>0.1</v>
      </c>
      <c r="F376" s="120"/>
      <c r="G376" s="121">
        <f>G373</f>
        <v>0.15620704893500462</v>
      </c>
      <c r="H376" s="121"/>
      <c r="I376" s="121">
        <f>I373</f>
        <v>0.20476899162668352</v>
      </c>
      <c r="J376" s="121"/>
      <c r="K376" s="121">
        <f>K373</f>
        <v>0.26241409787000913</v>
      </c>
      <c r="L376" s="121"/>
      <c r="M376" s="121">
        <f>M373</f>
        <v>0.30953798325336701</v>
      </c>
      <c r="N376" s="121"/>
      <c r="O376" s="121">
        <f>O373</f>
        <v>0.47414097870009314</v>
      </c>
      <c r="P376" s="121"/>
      <c r="Q376" s="122">
        <f>C376*G376+E376*K376+O376</f>
        <v>0.50819274093384426</v>
      </c>
      <c r="R376" s="122"/>
      <c r="S376" s="122">
        <f t="shared" ref="S376" si="3331">1/(1+EXP(-Q376))</f>
        <v>0.62438271528801403</v>
      </c>
      <c r="T376" s="122"/>
      <c r="U376" s="122">
        <f t="shared" ref="U376" si="3332">S376</f>
        <v>0.62438271528801403</v>
      </c>
      <c r="V376" s="122"/>
      <c r="W376" s="121">
        <f>W373</f>
        <v>0.44537983253366886</v>
      </c>
      <c r="X376" s="121"/>
      <c r="Y376" s="122">
        <f t="shared" ref="Y376" si="3333">C376*I376+E376*M376+W376</f>
        <v>0.48657208044033973</v>
      </c>
      <c r="Z376" s="122"/>
      <c r="AA376" s="122">
        <f t="shared" ref="AA376" si="3334">1/(1+EXP(-Y376))</f>
        <v>0.61929857027761892</v>
      </c>
      <c r="AB376" s="122"/>
      <c r="AC376" s="122">
        <f t="shared" ref="AC376" si="3335">AA376</f>
        <v>0.61929857027761892</v>
      </c>
      <c r="AD376" s="122"/>
      <c r="AE376" s="121">
        <f>AE373</f>
        <v>-0.64816013025335928</v>
      </c>
      <c r="AF376" s="121"/>
      <c r="AG376" s="121">
        <f>AG373</f>
        <v>0.77992566910886796</v>
      </c>
      <c r="AH376" s="121"/>
      <c r="AI376" s="121">
        <f>AI373</f>
        <v>-0.54488829005917372</v>
      </c>
      <c r="AJ376" s="121"/>
      <c r="AK376" s="121">
        <f>AK373</f>
        <v>0.8785810417318447</v>
      </c>
      <c r="AL376" s="121"/>
      <c r="AM376" s="121">
        <f>AM373</f>
        <v>-1.1530883237681946</v>
      </c>
      <c r="AN376" s="121"/>
      <c r="AO376" s="122">
        <f t="shared" ref="AO376" si="3336">U376*AE376+AC376*AI376+AM376</f>
        <v>-1.8952368448318828</v>
      </c>
      <c r="AP376" s="122"/>
      <c r="AQ376" s="122">
        <f t="shared" ref="AQ376" si="3337">1/(1+EXP(-AO376))</f>
        <v>0.13064851995852803</v>
      </c>
      <c r="AR376" s="122"/>
      <c r="AS376" s="121">
        <f>AS373</f>
        <v>1.1488144023491198</v>
      </c>
      <c r="AT376" s="121"/>
      <c r="AU376" s="122">
        <f>U376*AG376+AC376*AK376+AS376</f>
        <v>2.1798904923676883</v>
      </c>
      <c r="AV376" s="122"/>
      <c r="AW376" s="122">
        <f t="shared" ref="AW376" si="3338">1/(1+EXP(-AU376))</f>
        <v>0.89842907949946715</v>
      </c>
      <c r="AX376" s="122"/>
      <c r="AY376" s="122">
        <f t="shared" ref="AY376" si="3339">AQ376</f>
        <v>0.13064851995852803</v>
      </c>
      <c r="AZ376" s="122"/>
      <c r="BA376" s="122">
        <f t="shared" ref="BA376" si="3340">AW376</f>
        <v>0.89842907949946715</v>
      </c>
      <c r="BB376" s="122"/>
      <c r="BC376" s="120">
        <f>BC373</f>
        <v>0.01</v>
      </c>
      <c r="BD376" s="120"/>
      <c r="BE376" s="120">
        <f>BE373</f>
        <v>0.99</v>
      </c>
      <c r="BF376" s="120"/>
      <c r="BG376" s="136">
        <f>(1/2)*(AY376-BC376)^2</f>
        <v>7.2780326840916681E-3</v>
      </c>
      <c r="BH376" s="137"/>
      <c r="BI376" s="136">
        <f t="shared" ref="BI376" si="3341">(1/2)*(BA376-BE376)^2</f>
        <v>4.1926167406574526E-3</v>
      </c>
      <c r="BJ376" s="137"/>
      <c r="BK376" s="136">
        <f t="shared" ref="BK376" si="3342">BG376+BI376</f>
        <v>1.1470649424749121E-2</v>
      </c>
      <c r="BL376" s="137"/>
      <c r="BN376" s="131">
        <f t="shared" ref="BN376" si="3343" xml:space="preserve"> ( ((AY376 - BC376)*(AY376)*(1-AY376)*AE376) + ((BA376 - BE376)*(BA376)*(1-BA376)*AG376) ) * ( ((U376)*(1-U376)) ) * ( C376 )</f>
        <v>-1.8057684458078086E-4</v>
      </c>
      <c r="BO376" s="131"/>
      <c r="BP376" s="131">
        <f t="shared" ref="BP376" si="3344" xml:space="preserve"> ( ((AY376 - BC376)*(AY376)*(1-AY376)*AI376) + ((BA376 - BE376)*(BA376)*(1-BA376)*AK376) ) * ( ((AC376)*(1-AC376)) ) * ( C376 )</f>
        <v>-1.7456656202429727E-4</v>
      </c>
      <c r="BQ376" s="131"/>
      <c r="BR376" s="131">
        <f t="shared" ref="BR376" si="3345" xml:space="preserve"> ( ((AY376 - BC376)*(AY376)*(1-AY376)*AE376) + ((BA376 - BE376)*(BA376)*(1-BA376)*AG376) ) * ( ((U376)*(1-U376)) ) * ( E376 )</f>
        <v>-3.6115368916156171E-4</v>
      </c>
      <c r="BS376" s="131"/>
      <c r="BT376" s="131">
        <f t="shared" ref="BT376" si="3346" xml:space="preserve"> ( ((AY376 - BC376)*(AY376)*(1-AY376)*AI376) + ((BA376 - BE376)*(BA376)*(1-BA376)*AK376) ) * ( ((AC376)*(1-AC376)) ) * ( E376 )</f>
        <v>-3.4913312404859454E-4</v>
      </c>
      <c r="BU376" s="131"/>
      <c r="BV376" s="131">
        <f t="shared" ref="BV376" si="3347" xml:space="preserve"> ( ((AY376 - BC376)*(AY376)*(1-AY376)*AE376) + ((BA376 - BE376)*(BA376)*(1-BA376)*AG376) ) * ( ((S376)*(1-S376)) )</f>
        <v>-3.6115368916156167E-3</v>
      </c>
      <c r="BW376" s="131"/>
      <c r="BX376" s="131">
        <f t="shared" ref="BX376" si="3348" xml:space="preserve"> ( ((AY376 - BC376)*(AY376)*(1-AY376)*AI376) + ((BA376 - BE376)*(BA376)*(1-BA376)*AK376) ) * ( ((AC376)*(1-AC376)) )</f>
        <v>-3.4913312404859453E-3</v>
      </c>
      <c r="BY376" s="131"/>
      <c r="BZ376" s="131">
        <f xml:space="preserve"> (AY376 - BC376) * (AY376 * (1 - AY376)) * U376</f>
        <v>8.5560391420170315E-3</v>
      </c>
      <c r="CA376" s="131"/>
      <c r="CB376" s="131">
        <f t="shared" ref="CB376" si="3349" xml:space="preserve"> (BA376 - BE376) * (BA376 * (1 - BA376)) * U376</f>
        <v>-5.2174901825104711E-3</v>
      </c>
      <c r="CC376" s="131"/>
      <c r="CD376" s="131">
        <f t="shared" ref="CD376" si="3350" xml:space="preserve"> (AY376 - BC376) * (AY376 * (1 - AY376)) * AC376</f>
        <v>8.4863701030645899E-3</v>
      </c>
      <c r="CE376" s="131"/>
      <c r="CF376" s="131">
        <f t="shared" ref="CF376" si="3351" xml:space="preserve"> (BA376 - BE376) * (BA376 * (1 - BA376)) * AC376</f>
        <v>-5.1750058599488507E-3</v>
      </c>
      <c r="CG376" s="131"/>
      <c r="CH376" s="131">
        <f xml:space="preserve"> (AY376 - BC376) * (AY376 * (1 - AY376))</f>
        <v>1.370319666531819E-2</v>
      </c>
      <c r="CI376" s="131"/>
      <c r="CJ376" s="131">
        <f xml:space="preserve"> (BA376 - BE376) * (BA376 * (1 - BA376))</f>
        <v>-8.3562373761479885E-3</v>
      </c>
      <c r="CK376" s="131"/>
      <c r="CL376" s="15"/>
      <c r="CM376" s="47"/>
      <c r="CN376" s="47"/>
      <c r="CO376" s="47"/>
      <c r="CP376" s="15"/>
      <c r="CQ376" s="15"/>
      <c r="CR376" s="15"/>
      <c r="CS376" s="15"/>
      <c r="CT376" s="15"/>
      <c r="CU376" s="15"/>
      <c r="CV376" s="15"/>
      <c r="CW376" s="15"/>
      <c r="CX376" s="15"/>
      <c r="CY376" s="15"/>
      <c r="CZ376" s="15"/>
      <c r="DA376" s="15"/>
      <c r="DB376" s="15"/>
      <c r="DC376" s="15"/>
      <c r="DD376" s="15"/>
      <c r="DE376" s="15"/>
      <c r="DF376" s="15"/>
      <c r="DG376" s="15"/>
      <c r="DH376" s="15"/>
      <c r="DI376" s="15"/>
      <c r="DJ376" s="15"/>
      <c r="DK376" s="15"/>
      <c r="DL376" s="15"/>
      <c r="DM376" s="15"/>
    </row>
    <row r="377" spans="1:117" s="13" customFormat="1" x14ac:dyDescent="0.35">
      <c r="A377" s="93"/>
      <c r="B377" s="14" t="s">
        <v>215</v>
      </c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  <c r="AZ377" s="15"/>
      <c r="BA377" s="15"/>
      <c r="BB377" s="15"/>
      <c r="BC377" s="15"/>
      <c r="BD377" s="15"/>
      <c r="BE377" s="15"/>
      <c r="BF377" s="15"/>
      <c r="BG377" s="15"/>
      <c r="BH377" s="15"/>
      <c r="BI377" s="15"/>
      <c r="BJ377" s="15"/>
      <c r="BK377" s="15"/>
      <c r="BL377" s="15"/>
      <c r="BN377" s="132" t="str">
        <f>IF(BN376&lt;0.000001,"PROCHE DE 0","PAS PROCHE DE 0")</f>
        <v>PROCHE DE 0</v>
      </c>
      <c r="BO377" s="132"/>
      <c r="BP377" s="132" t="str">
        <f>IF(BP376&lt;0.000001,"PROCHE DE 0","PAS PROCHE DE 0")</f>
        <v>PROCHE DE 0</v>
      </c>
      <c r="BQ377" s="132"/>
      <c r="BR377" s="132" t="str">
        <f>IF(BR376&lt;0.000001,"PROCHE DE 0","PAS PROCHE DE 0")</f>
        <v>PROCHE DE 0</v>
      </c>
      <c r="BS377" s="132"/>
      <c r="BT377" s="132" t="str">
        <f>IF(BT376&lt;0.000001,"PROCHE DE 0","PAS PROCHE DE 0")</f>
        <v>PROCHE DE 0</v>
      </c>
      <c r="BU377" s="132"/>
      <c r="BV377" s="132" t="str">
        <f>IF(BV376&lt;0.000001,"PROCHE DE 0","PAS PROCHE DE 0")</f>
        <v>PROCHE DE 0</v>
      </c>
      <c r="BW377" s="132"/>
      <c r="BX377" s="132" t="str">
        <f>IF(BX376&lt;0.000001,"PROCHE DE 0","PAS PROCHE DE 0")</f>
        <v>PROCHE DE 0</v>
      </c>
      <c r="BY377" s="132"/>
      <c r="BZ377" s="132" t="str">
        <f>IF(BZ376&lt;0.000001,"PROCHE DE 0","PAS PROCHE DE 0")</f>
        <v>PAS PROCHE DE 0</v>
      </c>
      <c r="CA377" s="132"/>
      <c r="CB377" s="132" t="str">
        <f>IF(CB376&lt;0.000001,"PROCHE DE 0","PAS PROCHE DE 0")</f>
        <v>PROCHE DE 0</v>
      </c>
      <c r="CC377" s="132"/>
      <c r="CD377" s="132" t="str">
        <f>IF(CD376&lt;0.000001,"PROCHE DE 0","PAS PROCHE DE 0")</f>
        <v>PAS PROCHE DE 0</v>
      </c>
      <c r="CE377" s="132"/>
      <c r="CF377" s="132" t="str">
        <f>IF(CF376&lt;0.000001,"PROCHE DE 0","PAS PROCHE DE 0")</f>
        <v>PROCHE DE 0</v>
      </c>
      <c r="CG377" s="132"/>
      <c r="CH377" s="132" t="str">
        <f>IF(CH376&lt;0.000001,"PROCHE DE 0","PAS PROCHE DE 0")</f>
        <v>PAS PROCHE DE 0</v>
      </c>
      <c r="CI377" s="132"/>
      <c r="CJ377" s="132" t="str">
        <f>IF(CJ376&lt;0.000001,"PROCHE DE 0","PAS PROCHE DE 0")</f>
        <v>PROCHE DE 0</v>
      </c>
      <c r="CK377" s="132"/>
      <c r="CL377" s="15"/>
      <c r="CM377" s="47"/>
      <c r="CN377" s="47"/>
      <c r="CO377" s="47"/>
      <c r="CP377" s="15"/>
      <c r="CQ377" s="15"/>
      <c r="CR377" s="15"/>
      <c r="CS377" s="15"/>
      <c r="CT377" s="15"/>
      <c r="CU377" s="15"/>
      <c r="CV377" s="15"/>
      <c r="CW377" s="15"/>
      <c r="CX377" s="15"/>
      <c r="CY377" s="15"/>
      <c r="CZ377" s="15"/>
      <c r="DA377" s="15"/>
      <c r="DB377" s="15"/>
      <c r="DC377" s="15"/>
      <c r="DD377" s="15"/>
      <c r="DE377" s="15"/>
      <c r="DF377" s="15"/>
      <c r="DG377" s="15"/>
      <c r="DH377" s="15"/>
      <c r="DI377" s="15"/>
      <c r="DJ377" s="15"/>
      <c r="DK377" s="15"/>
      <c r="DL377" s="15"/>
      <c r="DM377" s="15"/>
    </row>
    <row r="378" spans="1:117" s="13" customFormat="1" ht="15" thickBot="1" x14ac:dyDescent="0.4">
      <c r="A378" s="93"/>
      <c r="B378" s="14" t="s">
        <v>214</v>
      </c>
      <c r="C378" s="120">
        <f>C376</f>
        <v>0.05</v>
      </c>
      <c r="D378" s="120"/>
      <c r="E378" s="120">
        <f>E376</f>
        <v>0.1</v>
      </c>
      <c r="F378" s="120"/>
      <c r="G378" s="121">
        <f>G376</f>
        <v>0.15620704893500462</v>
      </c>
      <c r="H378" s="121"/>
      <c r="I378" s="121">
        <f>I376</f>
        <v>0.20476899162668352</v>
      </c>
      <c r="J378" s="121"/>
      <c r="K378" s="121">
        <f>K376</f>
        <v>0.26241409787000913</v>
      </c>
      <c r="L378" s="121"/>
      <c r="M378" s="121">
        <f>M376</f>
        <v>0.30953798325336701</v>
      </c>
      <c r="N378" s="121"/>
      <c r="O378" s="121">
        <f>O376</f>
        <v>0.47414097870009314</v>
      </c>
      <c r="P378" s="121"/>
      <c r="Q378" s="122">
        <f>C378*G378+E378*K378+O378</f>
        <v>0.50819274093384426</v>
      </c>
      <c r="R378" s="122"/>
      <c r="S378" s="122">
        <f t="shared" ref="S378:S379" si="3352">1/(1+EXP(-Q378))</f>
        <v>0.62438271528801403</v>
      </c>
      <c r="T378" s="122"/>
      <c r="U378" s="122">
        <f t="shared" ref="U378:U379" si="3353">S378</f>
        <v>0.62438271528801403</v>
      </c>
      <c r="V378" s="122"/>
      <c r="W378" s="121">
        <f>W376</f>
        <v>0.44537983253366886</v>
      </c>
      <c r="X378" s="121"/>
      <c r="Y378" s="122">
        <f t="shared" ref="Y378:Y379" si="3354">C378*I378+E378*M378+W378</f>
        <v>0.48657208044033973</v>
      </c>
      <c r="Z378" s="122"/>
      <c r="AA378" s="122">
        <f t="shared" ref="AA378:AA379" si="3355">1/(1+EXP(-Y378))</f>
        <v>0.61929857027761892</v>
      </c>
      <c r="AB378" s="122"/>
      <c r="AC378" s="122">
        <f t="shared" ref="AC378:AC379" si="3356">AA378</f>
        <v>0.61929857027761892</v>
      </c>
      <c r="AD378" s="122"/>
      <c r="AE378" s="121">
        <f>AE376</f>
        <v>-0.64816013025335928</v>
      </c>
      <c r="AF378" s="121"/>
      <c r="AG378" s="121">
        <f>AG376</f>
        <v>0.77992566910886796</v>
      </c>
      <c r="AH378" s="121"/>
      <c r="AI378" s="121">
        <f>AI376</f>
        <v>-0.54488829005917372</v>
      </c>
      <c r="AJ378" s="121"/>
      <c r="AK378" s="121">
        <f>AK376</f>
        <v>0.8785810417318447</v>
      </c>
      <c r="AL378" s="121"/>
      <c r="AM378" s="121">
        <f>AM376</f>
        <v>-1.1530883237681946</v>
      </c>
      <c r="AN378" s="121"/>
      <c r="AO378" s="122">
        <f t="shared" ref="AO378:AO379" si="3357">U378*AE378+AC378*AI378+AM378</f>
        <v>-1.8952368448318828</v>
      </c>
      <c r="AP378" s="122"/>
      <c r="AQ378" s="122">
        <f t="shared" ref="AQ378:AQ379" si="3358">1/(1+EXP(-AO378))</f>
        <v>0.13064851995852803</v>
      </c>
      <c r="AR378" s="122"/>
      <c r="AS378" s="121">
        <f>AS376</f>
        <v>1.1488144023491198</v>
      </c>
      <c r="AT378" s="121"/>
      <c r="AU378" s="122">
        <f>U378*AG378+AC378*AK378+AS378</f>
        <v>2.1798904923676883</v>
      </c>
      <c r="AV378" s="122"/>
      <c r="AW378" s="122">
        <f t="shared" ref="AW378:AW379" si="3359">1/(1+EXP(-AU378))</f>
        <v>0.89842907949946715</v>
      </c>
      <c r="AX378" s="122"/>
      <c r="AY378" s="122">
        <f t="shared" ref="AY378:AY379" si="3360">AQ378</f>
        <v>0.13064851995852803</v>
      </c>
      <c r="AZ378" s="122"/>
      <c r="BA378" s="122">
        <f>AW378</f>
        <v>0.89842907949946715</v>
      </c>
      <c r="BB378" s="122"/>
      <c r="BC378" s="120">
        <f>BC376</f>
        <v>0.01</v>
      </c>
      <c r="BD378" s="120"/>
      <c r="BE378" s="120">
        <f>BE376</f>
        <v>0.99</v>
      </c>
      <c r="BF378" s="120"/>
      <c r="BG378" s="122">
        <f>(1/2)*(AY378-BC378)^2</f>
        <v>7.2780326840916681E-3</v>
      </c>
      <c r="BH378" s="122"/>
      <c r="BI378" s="122">
        <f t="shared" ref="BI378:BI379" si="3361">(1/2)*(BA378-BE378)^2</f>
        <v>4.1926167406574526E-3</v>
      </c>
      <c r="BJ378" s="122"/>
      <c r="BK378" s="122">
        <f t="shared" ref="BK378:BK379" si="3362">BG378+BI378</f>
        <v>1.1470649424749121E-2</v>
      </c>
      <c r="BL378" s="122"/>
      <c r="BN378" s="142">
        <f t="shared" ref="BN378" si="3363" xml:space="preserve"> ( ((AY378 - BC378)*(AY378)*(1-AY378)*AE378) + ((BA378 - BE378)*(BA378)*(1-BA378)*AG378) ) * ( ((U378)*(1-U378)) ) * ( C378 )</f>
        <v>-1.8057684458078086E-4</v>
      </c>
      <c r="BO378" s="142"/>
      <c r="BP378" s="142">
        <f t="shared" ref="BP378" si="3364" xml:space="preserve"> ( ((AY378 - BC378)*(AY378)*(1-AY378)*AI378) + ((BA378 - BE378)*(BA378)*(1-BA378)*AK378) ) * ( ((AC378)*(1-AC378)) ) * ( C378 )</f>
        <v>-1.7456656202429727E-4</v>
      </c>
      <c r="BQ378" s="142"/>
      <c r="BR378" s="142">
        <f t="shared" ref="BR378" si="3365" xml:space="preserve"> ( ((AY378 - BC378)*(AY378)*(1-AY378)*AE378) + ((BA378 - BE378)*(BA378)*(1-BA378)*AG378) ) * ( ((U378)*(1-U378)) ) * ( E378 )</f>
        <v>-3.6115368916156171E-4</v>
      </c>
      <c r="BS378" s="142"/>
      <c r="BT378" s="142">
        <f t="shared" ref="BT378" si="3366" xml:space="preserve"> ( ((AY378 - BC378)*(AY378)*(1-AY378)*AI378) + ((BA378 - BE378)*(BA378)*(1-BA378)*AK378) ) * ( ((AC378)*(1-AC378)) ) * ( E378 )</f>
        <v>-3.4913312404859454E-4</v>
      </c>
      <c r="BU378" s="142"/>
      <c r="BV378" s="142">
        <f t="shared" ref="BV378" si="3367" xml:space="preserve"> ( ((AY378 - BC378)*(AY378)*(1-AY378)*AE378) + ((BA378 - BE378)*(BA378)*(1-BA378)*AG378) ) * ( ((S378)*(1-S378)) )</f>
        <v>-3.6115368916156167E-3</v>
      </c>
      <c r="BW378" s="142"/>
      <c r="BX378" s="142">
        <f t="shared" ref="BX378" si="3368" xml:space="preserve"> ( ((AY378 - BC378)*(AY378)*(1-AY378)*AI378) + ((BA378 - BE378)*(BA378)*(1-BA378)*AK378) ) * ( ((AC378)*(1-AC378)) )</f>
        <v>-3.4913312404859453E-3</v>
      </c>
      <c r="BY378" s="142"/>
      <c r="BZ378" s="142">
        <f xml:space="preserve"> (AY378 - BC378) * (AY378 * (1 - AY378)) * U378</f>
        <v>8.5560391420170315E-3</v>
      </c>
      <c r="CA378" s="142"/>
      <c r="CB378" s="142">
        <f t="shared" ref="CB378" si="3369" xml:space="preserve"> (BA378 - BE378) * (BA378 * (1 - BA378)) * U378</f>
        <v>-5.2174901825104711E-3</v>
      </c>
      <c r="CC378" s="142"/>
      <c r="CD378" s="142">
        <f t="shared" ref="CD378" si="3370" xml:space="preserve"> (AY378 - BC378) * (AY378 * (1 - AY378)) * AC378</f>
        <v>8.4863701030645899E-3</v>
      </c>
      <c r="CE378" s="142"/>
      <c r="CF378" s="142">
        <f t="shared" ref="CF378" si="3371" xml:space="preserve"> (BA378 - BE378) * (BA378 * (1 - BA378)) * AC378</f>
        <v>-5.1750058599488507E-3</v>
      </c>
      <c r="CG378" s="142"/>
      <c r="CH378" s="142">
        <f xml:space="preserve"> (AY378 - BC378) * (AY378 * (1 - AY378))</f>
        <v>1.370319666531819E-2</v>
      </c>
      <c r="CI378" s="142"/>
      <c r="CJ378" s="142">
        <f xml:space="preserve"> (BA378 - BE378) * (BA378 * (1 - BA378))</f>
        <v>-8.3562373761479885E-3</v>
      </c>
      <c r="CK378" s="142"/>
      <c r="CL378" s="15"/>
      <c r="CM378" s="104">
        <f>CM372</f>
        <v>0.5</v>
      </c>
      <c r="CN378" s="104"/>
      <c r="CO378" s="47"/>
      <c r="CP378" s="131">
        <f t="shared" ref="CP378" si="3372">G378-CM378*BN378</f>
        <v>0.15629733735729501</v>
      </c>
      <c r="CQ378" s="131"/>
      <c r="CR378" s="131">
        <f t="shared" ref="CR378" si="3373">I378-CM378*BP378</f>
        <v>0.20485627490769567</v>
      </c>
      <c r="CS378" s="131"/>
      <c r="CT378" s="131">
        <f t="shared" ref="CT378" si="3374">K378-CM378*BR378</f>
        <v>0.26259467471458992</v>
      </c>
      <c r="CU378" s="131"/>
      <c r="CV378" s="131">
        <f t="shared" ref="CV378" si="3375">M378-CM378*BT378</f>
        <v>0.30971254981539131</v>
      </c>
      <c r="CW378" s="131"/>
      <c r="CX378" s="131">
        <f t="shared" ref="CX378" si="3376">O378-CM378*BV378</f>
        <v>0.47594674714590096</v>
      </c>
      <c r="CY378" s="131"/>
      <c r="CZ378" s="131">
        <f t="shared" ref="CZ378" si="3377">W378-CM378*BX378</f>
        <v>0.44712549815391184</v>
      </c>
      <c r="DA378" s="131"/>
      <c r="DB378" s="131">
        <f t="shared" ref="DB378" si="3378">AE378-CM378*BZ378</f>
        <v>-0.65243814982436776</v>
      </c>
      <c r="DC378" s="131"/>
      <c r="DD378" s="131">
        <f t="shared" ref="DD378" si="3379">AG378-CM378*CB378</f>
        <v>0.78253441420012315</v>
      </c>
      <c r="DE378" s="131"/>
      <c r="DF378" s="131">
        <f t="shared" ref="DF378" si="3380">AI378-CM378*CD378</f>
        <v>-0.54913147511070604</v>
      </c>
      <c r="DG378" s="131"/>
      <c r="DH378" s="131">
        <f t="shared" ref="DH378" si="3381">AK378-CM378*CF378</f>
        <v>0.88116854466181915</v>
      </c>
      <c r="DI378" s="131"/>
      <c r="DJ378" s="131">
        <f t="shared" ref="DJ378" si="3382">AM378-CM378*CH378</f>
        <v>-1.1599399221008537</v>
      </c>
      <c r="DK378" s="131"/>
      <c r="DL378" s="131">
        <f t="shared" ref="DL378" si="3383">AS378-CM378*CJ378</f>
        <v>1.1529925210371939</v>
      </c>
      <c r="DM378" s="131"/>
    </row>
    <row r="379" spans="1:117" s="13" customFormat="1" ht="15" thickBot="1" x14ac:dyDescent="0.4">
      <c r="A379" s="93"/>
      <c r="B379" s="14" t="s">
        <v>216</v>
      </c>
      <c r="C379" s="120">
        <f>C378</f>
        <v>0.05</v>
      </c>
      <c r="D379" s="120"/>
      <c r="E379" s="120">
        <f>E378</f>
        <v>0.1</v>
      </c>
      <c r="F379" s="120"/>
      <c r="G379" s="131">
        <f>CP378</f>
        <v>0.15629733735729501</v>
      </c>
      <c r="H379" s="131"/>
      <c r="I379" s="131">
        <f>CR378</f>
        <v>0.20485627490769567</v>
      </c>
      <c r="J379" s="131"/>
      <c r="K379" s="131">
        <f>CT378</f>
        <v>0.26259467471458992</v>
      </c>
      <c r="L379" s="131"/>
      <c r="M379" s="131">
        <f>CV378</f>
        <v>0.30971254981539131</v>
      </c>
      <c r="N379" s="131"/>
      <c r="O379" s="131">
        <f>CX378</f>
        <v>0.47594674714590096</v>
      </c>
      <c r="P379" s="131"/>
      <c r="Q379" s="122">
        <f>C379*G379+E379*K379+O379</f>
        <v>0.51002108148522474</v>
      </c>
      <c r="R379" s="122"/>
      <c r="S379" s="122">
        <f t="shared" si="3352"/>
        <v>0.62481141644768767</v>
      </c>
      <c r="T379" s="122"/>
      <c r="U379" s="122">
        <f t="shared" si="3353"/>
        <v>0.62481141644768767</v>
      </c>
      <c r="V379" s="122"/>
      <c r="W379" s="131">
        <f>CZ378</f>
        <v>0.44712549815391184</v>
      </c>
      <c r="X379" s="131"/>
      <c r="Y379" s="122">
        <f t="shared" si="3354"/>
        <v>0.48833956688083574</v>
      </c>
      <c r="Z379" s="122"/>
      <c r="AA379" s="122">
        <f t="shared" si="3355"/>
        <v>0.61971519879942405</v>
      </c>
      <c r="AB379" s="122"/>
      <c r="AC379" s="122">
        <f t="shared" si="3356"/>
        <v>0.61971519879942405</v>
      </c>
      <c r="AD379" s="122"/>
      <c r="AE379" s="131">
        <f>DB378</f>
        <v>-0.65243814982436776</v>
      </c>
      <c r="AF379" s="131"/>
      <c r="AG379" s="131">
        <f>DD378</f>
        <v>0.78253441420012315</v>
      </c>
      <c r="AH379" s="131"/>
      <c r="AI379" s="131">
        <f>DF378</f>
        <v>-0.54913147511070604</v>
      </c>
      <c r="AJ379" s="131"/>
      <c r="AK379" s="131">
        <f>DH378</f>
        <v>0.88116854466181915</v>
      </c>
      <c r="AL379" s="131"/>
      <c r="AM379" s="131">
        <f>DJ378</f>
        <v>-1.1599399221008537</v>
      </c>
      <c r="AN379" s="131"/>
      <c r="AO379" s="122">
        <f t="shared" si="3357"/>
        <v>-1.9078958479023778</v>
      </c>
      <c r="AP379" s="122"/>
      <c r="AQ379" s="122">
        <f t="shared" si="3358"/>
        <v>0.12921742727818186</v>
      </c>
      <c r="AR379" s="122"/>
      <c r="AS379" s="131">
        <f>DL378</f>
        <v>1.1529925210371939</v>
      </c>
      <c r="AT379" s="131"/>
      <c r="AU379" s="122">
        <f>U379*AG379+AC379*AK379+AS379</f>
        <v>2.1880024966235325</v>
      </c>
      <c r="AV379" s="122"/>
      <c r="AW379" s="122">
        <f t="shared" si="3359"/>
        <v>0.89916694564208788</v>
      </c>
      <c r="AX379" s="122"/>
      <c r="AY379" s="122">
        <f t="shared" si="3360"/>
        <v>0.12921742727818186</v>
      </c>
      <c r="AZ379" s="122"/>
      <c r="BA379" s="122">
        <f>AW379</f>
        <v>0.89916694564208788</v>
      </c>
      <c r="BB379" s="122"/>
      <c r="BC379" s="120">
        <f>BC378</f>
        <v>0.01</v>
      </c>
      <c r="BD379" s="120"/>
      <c r="BE379" s="120">
        <f>BE378</f>
        <v>0.99</v>
      </c>
      <c r="BF379" s="120"/>
      <c r="BG379" s="136">
        <f>(1/2)*(AY379-BC379)^2</f>
        <v>7.1063974834142908E-3</v>
      </c>
      <c r="BH379" s="137"/>
      <c r="BI379" s="136">
        <f t="shared" si="3361"/>
        <v>4.1253218819937085E-3</v>
      </c>
      <c r="BJ379" s="137"/>
      <c r="BK379" s="136">
        <f t="shared" si="3362"/>
        <v>1.1231719365408E-2</v>
      </c>
      <c r="BL379" s="137"/>
      <c r="BN379" s="15"/>
      <c r="BO379" s="15"/>
      <c r="BP379" s="15"/>
      <c r="BQ379" s="15"/>
      <c r="BR379" s="15"/>
      <c r="BS379" s="15"/>
      <c r="BT379" s="15"/>
      <c r="BU379" s="15"/>
      <c r="BV379" s="15"/>
      <c r="BW379" s="15"/>
      <c r="BX379" s="15"/>
      <c r="BY379" s="15"/>
      <c r="BZ379" s="15"/>
      <c r="CA379" s="15"/>
      <c r="CB379" s="15"/>
      <c r="CC379" s="15"/>
      <c r="CD379" s="15"/>
      <c r="CE379" s="15"/>
      <c r="CF379" s="15"/>
      <c r="CG379" s="15"/>
      <c r="CH379" s="15"/>
      <c r="CI379" s="15"/>
      <c r="CJ379" s="15"/>
      <c r="CK379" s="15"/>
      <c r="CL379" s="15"/>
      <c r="CM379" s="47"/>
      <c r="CN379" s="47"/>
      <c r="CO379" s="47"/>
      <c r="CP379" s="15"/>
      <c r="CQ379" s="15"/>
      <c r="CR379" s="15"/>
      <c r="CS379" s="15"/>
      <c r="CT379" s="15"/>
      <c r="CU379" s="15"/>
      <c r="CV379" s="15"/>
      <c r="CW379" s="15"/>
      <c r="CX379" s="15"/>
      <c r="CY379" s="15"/>
      <c r="CZ379" s="15"/>
      <c r="DA379" s="15"/>
      <c r="DB379" s="15"/>
      <c r="DC379" s="15"/>
      <c r="DD379" s="15"/>
      <c r="DE379" s="15"/>
      <c r="DF379" s="15"/>
      <c r="DG379" s="15"/>
      <c r="DH379" s="15"/>
      <c r="DI379" s="15"/>
      <c r="DJ379" s="15"/>
      <c r="DK379" s="15"/>
      <c r="DL379" s="15"/>
      <c r="DM379" s="15"/>
    </row>
    <row r="380" spans="1:117" s="13" customFormat="1" x14ac:dyDescent="0.35">
      <c r="A380" s="93"/>
      <c r="B380" s="14" t="s">
        <v>217</v>
      </c>
      <c r="BG380" s="143" t="str">
        <f>IF(BG379&lt;BG376,"OUI, ça a baissé","NON, ça n'a pas baissé")</f>
        <v>OUI, ça a baissé</v>
      </c>
      <c r="BH380" s="143"/>
      <c r="BI380" s="143" t="str">
        <f>IF(BI379&lt;BI376,"OUI, ça a baissé","NON, ça n'a pas baissé")</f>
        <v>OUI, ça a baissé</v>
      </c>
      <c r="BJ380" s="143"/>
      <c r="BK380" s="143" t="str">
        <f>IF(BK379&lt;BK376,"OUI, ça a baissé","NON, ça n'a pas baissé")</f>
        <v>OUI, ça a baissé</v>
      </c>
      <c r="BL380" s="143"/>
      <c r="BN380" s="15"/>
      <c r="BO380" s="15"/>
      <c r="BP380" s="15"/>
      <c r="BQ380" s="15"/>
      <c r="BR380" s="15"/>
      <c r="BS380" s="15"/>
      <c r="BT380" s="15"/>
      <c r="BU380" s="15"/>
      <c r="BV380" s="15"/>
      <c r="BW380" s="15"/>
      <c r="BX380" s="15"/>
      <c r="BY380" s="15"/>
      <c r="BZ380" s="15"/>
      <c r="CA380" s="15"/>
      <c r="CB380" s="15"/>
      <c r="CC380" s="15"/>
      <c r="CD380" s="15"/>
      <c r="CE380" s="15"/>
      <c r="CF380" s="15"/>
      <c r="CG380" s="15"/>
      <c r="CH380" s="15"/>
      <c r="CI380" s="15"/>
      <c r="CJ380" s="15"/>
      <c r="CK380" s="15"/>
      <c r="CL380" s="15"/>
      <c r="CM380" s="47"/>
      <c r="CN380" s="47"/>
      <c r="CO380" s="47"/>
      <c r="CP380" s="15"/>
      <c r="CQ380" s="15"/>
      <c r="CR380" s="15"/>
      <c r="CS380" s="15"/>
      <c r="CT380" s="15"/>
      <c r="CU380" s="15"/>
      <c r="CV380" s="15"/>
      <c r="CW380" s="15"/>
      <c r="CX380" s="15"/>
      <c r="CY380" s="15"/>
      <c r="CZ380" s="15"/>
      <c r="DA380" s="15"/>
      <c r="DB380" s="15"/>
      <c r="DC380" s="15"/>
      <c r="DD380" s="15"/>
      <c r="DE380" s="15"/>
      <c r="DF380" s="15"/>
      <c r="DG380" s="15"/>
      <c r="DH380" s="15"/>
      <c r="DI380" s="15"/>
      <c r="DJ380" s="15"/>
      <c r="DK380" s="15"/>
      <c r="DL380" s="15"/>
      <c r="DM380" s="15"/>
    </row>
    <row r="381" spans="1:117" s="13" customFormat="1" ht="15" thickBot="1" x14ac:dyDescent="0.4"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  <c r="AP381" s="15"/>
      <c r="AQ381" s="15"/>
      <c r="AR381" s="15"/>
      <c r="AS381" s="15"/>
      <c r="AT381" s="15"/>
      <c r="AU381" s="15"/>
      <c r="AV381" s="15"/>
      <c r="AW381" s="15"/>
      <c r="AX381" s="15"/>
      <c r="AY381" s="15"/>
      <c r="AZ381" s="15"/>
      <c r="BA381" s="15"/>
      <c r="BB381" s="15"/>
      <c r="BC381" s="15"/>
      <c r="BD381" s="15"/>
      <c r="BE381" s="15"/>
      <c r="BF381" s="15"/>
      <c r="BG381" s="15"/>
      <c r="BH381" s="15"/>
      <c r="BI381" s="15"/>
      <c r="BJ381" s="15"/>
      <c r="BK381" s="15"/>
      <c r="BL381" s="15"/>
      <c r="BN381" s="15"/>
      <c r="BO381" s="15"/>
      <c r="BP381" s="15"/>
      <c r="BQ381" s="15"/>
      <c r="BR381" s="15"/>
      <c r="BS381" s="15"/>
      <c r="BT381" s="15"/>
      <c r="BU381" s="15"/>
      <c r="BV381" s="15"/>
      <c r="BW381" s="15"/>
      <c r="BX381" s="15"/>
      <c r="BY381" s="15"/>
      <c r="BZ381" s="15"/>
      <c r="CA381" s="15"/>
      <c r="CB381" s="15"/>
      <c r="CC381" s="15"/>
      <c r="CD381" s="15"/>
      <c r="CE381" s="15"/>
      <c r="CF381" s="15"/>
      <c r="CG381" s="15"/>
      <c r="CH381" s="15"/>
      <c r="CI381" s="15"/>
      <c r="CJ381" s="15"/>
      <c r="CK381" s="15"/>
      <c r="CL381" s="15"/>
      <c r="CM381" s="47"/>
      <c r="CN381" s="47"/>
      <c r="CO381" s="47"/>
      <c r="CP381" s="15"/>
      <c r="CQ381" s="15"/>
      <c r="CR381" s="15"/>
      <c r="CS381" s="15"/>
      <c r="CT381" s="15"/>
      <c r="CU381" s="15"/>
      <c r="CV381" s="15"/>
      <c r="CW381" s="15"/>
      <c r="CX381" s="15"/>
      <c r="CY381" s="15"/>
      <c r="CZ381" s="15"/>
      <c r="DA381" s="15"/>
      <c r="DB381" s="15"/>
      <c r="DC381" s="15"/>
      <c r="DD381" s="15"/>
      <c r="DE381" s="15"/>
      <c r="DF381" s="15"/>
      <c r="DG381" s="15"/>
      <c r="DH381" s="15"/>
      <c r="DI381" s="15"/>
      <c r="DJ381" s="15"/>
      <c r="DK381" s="15"/>
      <c r="DL381" s="15"/>
      <c r="DM381" s="15"/>
    </row>
    <row r="382" spans="1:117" s="13" customFormat="1" ht="15" thickBot="1" x14ac:dyDescent="0.4">
      <c r="A382" s="93" t="s">
        <v>132</v>
      </c>
      <c r="B382" s="14" t="s">
        <v>213</v>
      </c>
      <c r="C382" s="120">
        <f>C379</f>
        <v>0.05</v>
      </c>
      <c r="D382" s="120"/>
      <c r="E382" s="120">
        <f>E379</f>
        <v>0.1</v>
      </c>
      <c r="F382" s="120"/>
      <c r="G382" s="121">
        <f>G379</f>
        <v>0.15629733735729501</v>
      </c>
      <c r="H382" s="121"/>
      <c r="I382" s="121">
        <f>I379</f>
        <v>0.20485627490769567</v>
      </c>
      <c r="J382" s="121"/>
      <c r="K382" s="121">
        <f>K379</f>
        <v>0.26259467471458992</v>
      </c>
      <c r="L382" s="121"/>
      <c r="M382" s="121">
        <f>M379</f>
        <v>0.30971254981539131</v>
      </c>
      <c r="N382" s="121"/>
      <c r="O382" s="121">
        <f>O379</f>
        <v>0.47594674714590096</v>
      </c>
      <c r="P382" s="121"/>
      <c r="Q382" s="122">
        <f>C382*G382+E382*K382+O382</f>
        <v>0.51002108148522474</v>
      </c>
      <c r="R382" s="122"/>
      <c r="S382" s="122">
        <f t="shared" ref="S382" si="3384">1/(1+EXP(-Q382))</f>
        <v>0.62481141644768767</v>
      </c>
      <c r="T382" s="122"/>
      <c r="U382" s="122">
        <f t="shared" ref="U382" si="3385">S382</f>
        <v>0.62481141644768767</v>
      </c>
      <c r="V382" s="122"/>
      <c r="W382" s="121">
        <f>W379</f>
        <v>0.44712549815391184</v>
      </c>
      <c r="X382" s="121"/>
      <c r="Y382" s="122">
        <f t="shared" ref="Y382" si="3386">C382*I382+E382*M382+W382</f>
        <v>0.48833956688083574</v>
      </c>
      <c r="Z382" s="122"/>
      <c r="AA382" s="122">
        <f t="shared" ref="AA382" si="3387">1/(1+EXP(-Y382))</f>
        <v>0.61971519879942405</v>
      </c>
      <c r="AB382" s="122"/>
      <c r="AC382" s="122">
        <f t="shared" ref="AC382" si="3388">AA382</f>
        <v>0.61971519879942405</v>
      </c>
      <c r="AD382" s="122"/>
      <c r="AE382" s="121">
        <f>AE379</f>
        <v>-0.65243814982436776</v>
      </c>
      <c r="AF382" s="121"/>
      <c r="AG382" s="121">
        <f>AG379</f>
        <v>0.78253441420012315</v>
      </c>
      <c r="AH382" s="121"/>
      <c r="AI382" s="121">
        <f>AI379</f>
        <v>-0.54913147511070604</v>
      </c>
      <c r="AJ382" s="121"/>
      <c r="AK382" s="121">
        <f>AK379</f>
        <v>0.88116854466181915</v>
      </c>
      <c r="AL382" s="121"/>
      <c r="AM382" s="121">
        <f>AM379</f>
        <v>-1.1599399221008537</v>
      </c>
      <c r="AN382" s="121"/>
      <c r="AO382" s="122">
        <f t="shared" ref="AO382" si="3389">U382*AE382+AC382*AI382+AM382</f>
        <v>-1.9078958479023778</v>
      </c>
      <c r="AP382" s="122"/>
      <c r="AQ382" s="122">
        <f t="shared" ref="AQ382" si="3390">1/(1+EXP(-AO382))</f>
        <v>0.12921742727818186</v>
      </c>
      <c r="AR382" s="122"/>
      <c r="AS382" s="121">
        <f>AS379</f>
        <v>1.1529925210371939</v>
      </c>
      <c r="AT382" s="121"/>
      <c r="AU382" s="122">
        <f>U382*AG382+AC382*AK382+AS382</f>
        <v>2.1880024966235325</v>
      </c>
      <c r="AV382" s="122"/>
      <c r="AW382" s="122">
        <f t="shared" ref="AW382" si="3391">1/(1+EXP(-AU382))</f>
        <v>0.89916694564208788</v>
      </c>
      <c r="AX382" s="122"/>
      <c r="AY382" s="122">
        <f t="shared" ref="AY382" si="3392">AQ382</f>
        <v>0.12921742727818186</v>
      </c>
      <c r="AZ382" s="122"/>
      <c r="BA382" s="122">
        <f t="shared" ref="BA382" si="3393">AW382</f>
        <v>0.89916694564208788</v>
      </c>
      <c r="BB382" s="122"/>
      <c r="BC382" s="120">
        <f>BC379</f>
        <v>0.01</v>
      </c>
      <c r="BD382" s="120"/>
      <c r="BE382" s="120">
        <f>BE379</f>
        <v>0.99</v>
      </c>
      <c r="BF382" s="120"/>
      <c r="BG382" s="136">
        <f>(1/2)*(AY382-BC382)^2</f>
        <v>7.1063974834142908E-3</v>
      </c>
      <c r="BH382" s="137"/>
      <c r="BI382" s="136">
        <f t="shared" ref="BI382" si="3394">(1/2)*(BA382-BE382)^2</f>
        <v>4.1253218819937085E-3</v>
      </c>
      <c r="BJ382" s="137"/>
      <c r="BK382" s="136">
        <f t="shared" ref="BK382" si="3395">BG382+BI382</f>
        <v>1.1231719365408E-2</v>
      </c>
      <c r="BL382" s="137"/>
      <c r="BN382" s="131">
        <f t="shared" ref="BN382" si="3396" xml:space="preserve"> ( ((AY382 - BC382)*(AY382)*(1-AY382)*AE382) + ((BA382 - BE382)*(BA382)*(1-BA382)*AG382) ) * ( ((U382)*(1-U382)) ) * ( C382 )</f>
        <v>-1.7812063688564707E-4</v>
      </c>
      <c r="BO382" s="131"/>
      <c r="BP382" s="131">
        <f t="shared" ref="BP382" si="3397" xml:space="preserve"> ( ((AY382 - BC382)*(AY382)*(1-AY382)*AI382) + ((BA382 - BE382)*(BA382)*(1-BA382)*AK382) ) * ( ((AC382)*(1-AC382)) ) * ( C382 )</f>
        <v>-1.723097331053276E-4</v>
      </c>
      <c r="BQ382" s="131"/>
      <c r="BR382" s="131">
        <f t="shared" ref="BR382" si="3398" xml:space="preserve"> ( ((AY382 - BC382)*(AY382)*(1-AY382)*AE382) + ((BA382 - BE382)*(BA382)*(1-BA382)*AG382) ) * ( ((U382)*(1-U382)) ) * ( E382 )</f>
        <v>-3.5624127377129413E-4</v>
      </c>
      <c r="BS382" s="131"/>
      <c r="BT382" s="131">
        <f t="shared" ref="BT382" si="3399" xml:space="preserve"> ( ((AY382 - BC382)*(AY382)*(1-AY382)*AI382) + ((BA382 - BE382)*(BA382)*(1-BA382)*AK382) ) * ( ((AC382)*(1-AC382)) ) * ( E382 )</f>
        <v>-3.4461946621065521E-4</v>
      </c>
      <c r="BU382" s="131"/>
      <c r="BV382" s="131">
        <f t="shared" ref="BV382" si="3400" xml:space="preserve"> ( ((AY382 - BC382)*(AY382)*(1-AY382)*AE382) + ((BA382 - BE382)*(BA382)*(1-BA382)*AG382) ) * ( ((S382)*(1-S382)) )</f>
        <v>-3.5624127377129411E-3</v>
      </c>
      <c r="BW382" s="131"/>
      <c r="BX382" s="131">
        <f t="shared" ref="BX382" si="3401" xml:space="preserve"> ( ((AY382 - BC382)*(AY382)*(1-AY382)*AI382) + ((BA382 - BE382)*(BA382)*(1-BA382)*AK382) ) * ( ((AC382)*(1-AC382)) )</f>
        <v>-3.446194662106552E-3</v>
      </c>
      <c r="BY382" s="131"/>
      <c r="BZ382" s="131">
        <f xml:space="preserve"> (AY382 - BC382) * (AY382 * (1 - AY382)) * U382</f>
        <v>8.381456985784054E-3</v>
      </c>
      <c r="CA382" s="131"/>
      <c r="CB382" s="131">
        <f t="shared" ref="CB382" si="3402" xml:space="preserve"> (BA382 - BE382) * (BA382 * (1 - BA382)) * U382</f>
        <v>-5.1456012760017584E-3</v>
      </c>
      <c r="CC382" s="131"/>
      <c r="CD382" s="131">
        <f t="shared" ref="CD382" si="3403" xml:space="preserve"> (AY382 - BC382) * (AY382 * (1 - AY382)) * AC382</f>
        <v>8.3130943920722428E-3</v>
      </c>
      <c r="CE382" s="131"/>
      <c r="CF382" s="131">
        <f t="shared" ref="CF382" si="3404" xml:space="preserve"> (BA382 - BE382) * (BA382 * (1 - BA382)) * AC382</f>
        <v>-5.1036316458967623E-3</v>
      </c>
      <c r="CG382" s="131"/>
      <c r="CH382" s="131">
        <f xml:space="preserve"> (AY382 - BC382) * (AY382 * (1 - AY382))</f>
        <v>1.3414378747168413E-2</v>
      </c>
      <c r="CI382" s="131"/>
      <c r="CJ382" s="131">
        <f xml:space="preserve"> (BA382 - BE382) * (BA382 * (1 - BA382))</f>
        <v>-8.235446953348961E-3</v>
      </c>
      <c r="CK382" s="131"/>
      <c r="CL382" s="15"/>
      <c r="CM382" s="47"/>
      <c r="CN382" s="47"/>
      <c r="CO382" s="47"/>
      <c r="CP382" s="15"/>
      <c r="CQ382" s="15"/>
      <c r="CR382" s="15"/>
      <c r="CS382" s="15"/>
      <c r="CT382" s="15"/>
      <c r="CU382" s="15"/>
      <c r="CV382" s="15"/>
      <c r="CW382" s="15"/>
      <c r="CX382" s="15"/>
      <c r="CY382" s="15"/>
      <c r="CZ382" s="15"/>
      <c r="DA382" s="15"/>
      <c r="DB382" s="15"/>
      <c r="DC382" s="15"/>
      <c r="DD382" s="15"/>
      <c r="DE382" s="15"/>
      <c r="DF382" s="15"/>
      <c r="DG382" s="15"/>
      <c r="DH382" s="15"/>
      <c r="DI382" s="15"/>
      <c r="DJ382" s="15"/>
      <c r="DK382" s="15"/>
      <c r="DL382" s="15"/>
      <c r="DM382" s="15"/>
    </row>
    <row r="383" spans="1:117" s="13" customFormat="1" x14ac:dyDescent="0.35">
      <c r="A383" s="93"/>
      <c r="B383" s="14" t="s">
        <v>215</v>
      </c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  <c r="AZ383" s="15"/>
      <c r="BA383" s="15"/>
      <c r="BB383" s="15"/>
      <c r="BC383" s="15"/>
      <c r="BD383" s="15"/>
      <c r="BE383" s="15"/>
      <c r="BF383" s="15"/>
      <c r="BG383" s="15"/>
      <c r="BH383" s="15"/>
      <c r="BI383" s="15"/>
      <c r="BJ383" s="15"/>
      <c r="BK383" s="15"/>
      <c r="BL383" s="15"/>
      <c r="BN383" s="132" t="str">
        <f>IF(BN382&lt;0.000001,"PROCHE DE 0","PAS PROCHE DE 0")</f>
        <v>PROCHE DE 0</v>
      </c>
      <c r="BO383" s="132"/>
      <c r="BP383" s="132" t="str">
        <f>IF(BP382&lt;0.000001,"PROCHE DE 0","PAS PROCHE DE 0")</f>
        <v>PROCHE DE 0</v>
      </c>
      <c r="BQ383" s="132"/>
      <c r="BR383" s="132" t="str">
        <f>IF(BR382&lt;0.000001,"PROCHE DE 0","PAS PROCHE DE 0")</f>
        <v>PROCHE DE 0</v>
      </c>
      <c r="BS383" s="132"/>
      <c r="BT383" s="132" t="str">
        <f>IF(BT382&lt;0.000001,"PROCHE DE 0","PAS PROCHE DE 0")</f>
        <v>PROCHE DE 0</v>
      </c>
      <c r="BU383" s="132"/>
      <c r="BV383" s="132" t="str">
        <f>IF(BV382&lt;0.000001,"PROCHE DE 0","PAS PROCHE DE 0")</f>
        <v>PROCHE DE 0</v>
      </c>
      <c r="BW383" s="132"/>
      <c r="BX383" s="132" t="str">
        <f>IF(BX382&lt;0.000001,"PROCHE DE 0","PAS PROCHE DE 0")</f>
        <v>PROCHE DE 0</v>
      </c>
      <c r="BY383" s="132"/>
      <c r="BZ383" s="132" t="str">
        <f>IF(BZ382&lt;0.000001,"PROCHE DE 0","PAS PROCHE DE 0")</f>
        <v>PAS PROCHE DE 0</v>
      </c>
      <c r="CA383" s="132"/>
      <c r="CB383" s="132" t="str">
        <f>IF(CB382&lt;0.000001,"PROCHE DE 0","PAS PROCHE DE 0")</f>
        <v>PROCHE DE 0</v>
      </c>
      <c r="CC383" s="132"/>
      <c r="CD383" s="132" t="str">
        <f>IF(CD382&lt;0.000001,"PROCHE DE 0","PAS PROCHE DE 0")</f>
        <v>PAS PROCHE DE 0</v>
      </c>
      <c r="CE383" s="132"/>
      <c r="CF383" s="132" t="str">
        <f>IF(CF382&lt;0.000001,"PROCHE DE 0","PAS PROCHE DE 0")</f>
        <v>PROCHE DE 0</v>
      </c>
      <c r="CG383" s="132"/>
      <c r="CH383" s="132" t="str">
        <f>IF(CH382&lt;0.000001,"PROCHE DE 0","PAS PROCHE DE 0")</f>
        <v>PAS PROCHE DE 0</v>
      </c>
      <c r="CI383" s="132"/>
      <c r="CJ383" s="132" t="str">
        <f>IF(CJ382&lt;0.000001,"PROCHE DE 0","PAS PROCHE DE 0")</f>
        <v>PROCHE DE 0</v>
      </c>
      <c r="CK383" s="132"/>
      <c r="CL383" s="15"/>
      <c r="CM383" s="47"/>
      <c r="CN383" s="47"/>
      <c r="CO383" s="47"/>
      <c r="CP383" s="15"/>
      <c r="CQ383" s="15"/>
      <c r="CR383" s="15"/>
      <c r="CS383" s="15"/>
      <c r="CT383" s="15"/>
      <c r="CU383" s="15"/>
      <c r="CV383" s="15"/>
      <c r="CW383" s="15"/>
      <c r="CX383" s="15"/>
      <c r="CY383" s="15"/>
      <c r="CZ383" s="15"/>
      <c r="DA383" s="15"/>
      <c r="DB383" s="15"/>
      <c r="DC383" s="15"/>
      <c r="DD383" s="15"/>
      <c r="DE383" s="15"/>
      <c r="DF383" s="15"/>
      <c r="DG383" s="15"/>
      <c r="DH383" s="15"/>
      <c r="DI383" s="15"/>
      <c r="DJ383" s="15"/>
      <c r="DK383" s="15"/>
      <c r="DL383" s="15"/>
      <c r="DM383" s="15"/>
    </row>
    <row r="384" spans="1:117" s="13" customFormat="1" ht="15" thickBot="1" x14ac:dyDescent="0.4">
      <c r="A384" s="93"/>
      <c r="B384" s="14" t="s">
        <v>214</v>
      </c>
      <c r="C384" s="120">
        <f>C382</f>
        <v>0.05</v>
      </c>
      <c r="D384" s="120"/>
      <c r="E384" s="120">
        <f>E382</f>
        <v>0.1</v>
      </c>
      <c r="F384" s="120"/>
      <c r="G384" s="121">
        <f>G382</f>
        <v>0.15629733735729501</v>
      </c>
      <c r="H384" s="121"/>
      <c r="I384" s="121">
        <f>I382</f>
        <v>0.20485627490769567</v>
      </c>
      <c r="J384" s="121"/>
      <c r="K384" s="121">
        <f>K382</f>
        <v>0.26259467471458992</v>
      </c>
      <c r="L384" s="121"/>
      <c r="M384" s="121">
        <f>M382</f>
        <v>0.30971254981539131</v>
      </c>
      <c r="N384" s="121"/>
      <c r="O384" s="121">
        <f>O382</f>
        <v>0.47594674714590096</v>
      </c>
      <c r="P384" s="121"/>
      <c r="Q384" s="122">
        <f>C384*G384+E384*K384+O384</f>
        <v>0.51002108148522474</v>
      </c>
      <c r="R384" s="122"/>
      <c r="S384" s="122">
        <f t="shared" ref="S384:S385" si="3405">1/(1+EXP(-Q384))</f>
        <v>0.62481141644768767</v>
      </c>
      <c r="T384" s="122"/>
      <c r="U384" s="122">
        <f t="shared" ref="U384:U385" si="3406">S384</f>
        <v>0.62481141644768767</v>
      </c>
      <c r="V384" s="122"/>
      <c r="W384" s="121">
        <f>W382</f>
        <v>0.44712549815391184</v>
      </c>
      <c r="X384" s="121"/>
      <c r="Y384" s="122">
        <f t="shared" ref="Y384:Y385" si="3407">C384*I384+E384*M384+W384</f>
        <v>0.48833956688083574</v>
      </c>
      <c r="Z384" s="122"/>
      <c r="AA384" s="122">
        <f t="shared" ref="AA384:AA385" si="3408">1/(1+EXP(-Y384))</f>
        <v>0.61971519879942405</v>
      </c>
      <c r="AB384" s="122"/>
      <c r="AC384" s="122">
        <f t="shared" ref="AC384:AC385" si="3409">AA384</f>
        <v>0.61971519879942405</v>
      </c>
      <c r="AD384" s="122"/>
      <c r="AE384" s="121">
        <f>AE382</f>
        <v>-0.65243814982436776</v>
      </c>
      <c r="AF384" s="121"/>
      <c r="AG384" s="121">
        <f>AG382</f>
        <v>0.78253441420012315</v>
      </c>
      <c r="AH384" s="121"/>
      <c r="AI384" s="121">
        <f>AI382</f>
        <v>-0.54913147511070604</v>
      </c>
      <c r="AJ384" s="121"/>
      <c r="AK384" s="121">
        <f>AK382</f>
        <v>0.88116854466181915</v>
      </c>
      <c r="AL384" s="121"/>
      <c r="AM384" s="121">
        <f>AM382</f>
        <v>-1.1599399221008537</v>
      </c>
      <c r="AN384" s="121"/>
      <c r="AO384" s="122">
        <f t="shared" ref="AO384:AO385" si="3410">U384*AE384+AC384*AI384+AM384</f>
        <v>-1.9078958479023778</v>
      </c>
      <c r="AP384" s="122"/>
      <c r="AQ384" s="122">
        <f t="shared" ref="AQ384:AQ385" si="3411">1/(1+EXP(-AO384))</f>
        <v>0.12921742727818186</v>
      </c>
      <c r="AR384" s="122"/>
      <c r="AS384" s="121">
        <f>AS382</f>
        <v>1.1529925210371939</v>
      </c>
      <c r="AT384" s="121"/>
      <c r="AU384" s="122">
        <f>U384*AG384+AC384*AK384+AS384</f>
        <v>2.1880024966235325</v>
      </c>
      <c r="AV384" s="122"/>
      <c r="AW384" s="122">
        <f t="shared" ref="AW384:AW385" si="3412">1/(1+EXP(-AU384))</f>
        <v>0.89916694564208788</v>
      </c>
      <c r="AX384" s="122"/>
      <c r="AY384" s="122">
        <f t="shared" ref="AY384:AY385" si="3413">AQ384</f>
        <v>0.12921742727818186</v>
      </c>
      <c r="AZ384" s="122"/>
      <c r="BA384" s="122">
        <f>AW384</f>
        <v>0.89916694564208788</v>
      </c>
      <c r="BB384" s="122"/>
      <c r="BC384" s="120">
        <f>BC382</f>
        <v>0.01</v>
      </c>
      <c r="BD384" s="120"/>
      <c r="BE384" s="120">
        <f>BE382</f>
        <v>0.99</v>
      </c>
      <c r="BF384" s="120"/>
      <c r="BG384" s="122">
        <f>(1/2)*(AY384-BC384)^2</f>
        <v>7.1063974834142908E-3</v>
      </c>
      <c r="BH384" s="122"/>
      <c r="BI384" s="122">
        <f t="shared" ref="BI384:BI385" si="3414">(1/2)*(BA384-BE384)^2</f>
        <v>4.1253218819937085E-3</v>
      </c>
      <c r="BJ384" s="122"/>
      <c r="BK384" s="122">
        <f t="shared" ref="BK384:BK385" si="3415">BG384+BI384</f>
        <v>1.1231719365408E-2</v>
      </c>
      <c r="BL384" s="122"/>
      <c r="BN384" s="142">
        <f t="shared" ref="BN384" si="3416" xml:space="preserve"> ( ((AY384 - BC384)*(AY384)*(1-AY384)*AE384) + ((BA384 - BE384)*(BA384)*(1-BA384)*AG384) ) * ( ((U384)*(1-U384)) ) * ( C384 )</f>
        <v>-1.7812063688564707E-4</v>
      </c>
      <c r="BO384" s="142"/>
      <c r="BP384" s="142">
        <f t="shared" ref="BP384" si="3417" xml:space="preserve"> ( ((AY384 - BC384)*(AY384)*(1-AY384)*AI384) + ((BA384 - BE384)*(BA384)*(1-BA384)*AK384) ) * ( ((AC384)*(1-AC384)) ) * ( C384 )</f>
        <v>-1.723097331053276E-4</v>
      </c>
      <c r="BQ384" s="142"/>
      <c r="BR384" s="142">
        <f t="shared" ref="BR384" si="3418" xml:space="preserve"> ( ((AY384 - BC384)*(AY384)*(1-AY384)*AE384) + ((BA384 - BE384)*(BA384)*(1-BA384)*AG384) ) * ( ((U384)*(1-U384)) ) * ( E384 )</f>
        <v>-3.5624127377129413E-4</v>
      </c>
      <c r="BS384" s="142"/>
      <c r="BT384" s="142">
        <f t="shared" ref="BT384" si="3419" xml:space="preserve"> ( ((AY384 - BC384)*(AY384)*(1-AY384)*AI384) + ((BA384 - BE384)*(BA384)*(1-BA384)*AK384) ) * ( ((AC384)*(1-AC384)) ) * ( E384 )</f>
        <v>-3.4461946621065521E-4</v>
      </c>
      <c r="BU384" s="142"/>
      <c r="BV384" s="142">
        <f t="shared" ref="BV384" si="3420" xml:space="preserve"> ( ((AY384 - BC384)*(AY384)*(1-AY384)*AE384) + ((BA384 - BE384)*(BA384)*(1-BA384)*AG384) ) * ( ((S384)*(1-S384)) )</f>
        <v>-3.5624127377129411E-3</v>
      </c>
      <c r="BW384" s="142"/>
      <c r="BX384" s="142">
        <f t="shared" ref="BX384" si="3421" xml:space="preserve"> ( ((AY384 - BC384)*(AY384)*(1-AY384)*AI384) + ((BA384 - BE384)*(BA384)*(1-BA384)*AK384) ) * ( ((AC384)*(1-AC384)) )</f>
        <v>-3.446194662106552E-3</v>
      </c>
      <c r="BY384" s="142"/>
      <c r="BZ384" s="142">
        <f xml:space="preserve"> (AY384 - BC384) * (AY384 * (1 - AY384)) * U384</f>
        <v>8.381456985784054E-3</v>
      </c>
      <c r="CA384" s="142"/>
      <c r="CB384" s="142">
        <f t="shared" ref="CB384" si="3422" xml:space="preserve"> (BA384 - BE384) * (BA384 * (1 - BA384)) * U384</f>
        <v>-5.1456012760017584E-3</v>
      </c>
      <c r="CC384" s="142"/>
      <c r="CD384" s="142">
        <f t="shared" ref="CD384" si="3423" xml:space="preserve"> (AY384 - BC384) * (AY384 * (1 - AY384)) * AC384</f>
        <v>8.3130943920722428E-3</v>
      </c>
      <c r="CE384" s="142"/>
      <c r="CF384" s="142">
        <f t="shared" ref="CF384" si="3424" xml:space="preserve"> (BA384 - BE384) * (BA384 * (1 - BA384)) * AC384</f>
        <v>-5.1036316458967623E-3</v>
      </c>
      <c r="CG384" s="142"/>
      <c r="CH384" s="142">
        <f xml:space="preserve"> (AY384 - BC384) * (AY384 * (1 - AY384))</f>
        <v>1.3414378747168413E-2</v>
      </c>
      <c r="CI384" s="142"/>
      <c r="CJ384" s="142">
        <f xml:space="preserve"> (BA384 - BE384) * (BA384 * (1 - BA384))</f>
        <v>-8.235446953348961E-3</v>
      </c>
      <c r="CK384" s="142"/>
      <c r="CL384" s="15"/>
      <c r="CM384" s="104">
        <f>CM378</f>
        <v>0.5</v>
      </c>
      <c r="CN384" s="104"/>
      <c r="CO384" s="47"/>
      <c r="CP384" s="131">
        <f t="shared" ref="CP384" si="3425">G384-CM384*BN384</f>
        <v>0.15638639767573784</v>
      </c>
      <c r="CQ384" s="131"/>
      <c r="CR384" s="131">
        <f t="shared" ref="CR384" si="3426">I384-CM384*BP384</f>
        <v>0.20494242977424834</v>
      </c>
      <c r="CS384" s="131"/>
      <c r="CT384" s="131">
        <f t="shared" ref="CT384" si="3427">K384-CM384*BR384</f>
        <v>0.26277279535147557</v>
      </c>
      <c r="CU384" s="131"/>
      <c r="CV384" s="131">
        <f t="shared" ref="CV384" si="3428">M384-CM384*BT384</f>
        <v>0.30988485954849665</v>
      </c>
      <c r="CW384" s="131"/>
      <c r="CX384" s="131">
        <f t="shared" ref="CX384" si="3429">O384-CM384*BV384</f>
        <v>0.47772795351475744</v>
      </c>
      <c r="CY384" s="131"/>
      <c r="CZ384" s="131">
        <f t="shared" ref="CZ384" si="3430">W384-CM384*BX384</f>
        <v>0.44884859548496514</v>
      </c>
      <c r="DA384" s="131"/>
      <c r="DB384" s="131">
        <f t="shared" ref="DB384" si="3431">AE384-CM384*BZ384</f>
        <v>-0.6566288783172598</v>
      </c>
      <c r="DC384" s="131"/>
      <c r="DD384" s="131">
        <f t="shared" ref="DD384" si="3432">AG384-CM384*CB384</f>
        <v>0.78510721483812407</v>
      </c>
      <c r="DE384" s="131"/>
      <c r="DF384" s="131">
        <f t="shared" ref="DF384" si="3433">AI384-CM384*CD384</f>
        <v>-0.55328802230674212</v>
      </c>
      <c r="DG384" s="131"/>
      <c r="DH384" s="131">
        <f t="shared" ref="DH384" si="3434">AK384-CM384*CF384</f>
        <v>0.88372036048476754</v>
      </c>
      <c r="DI384" s="131"/>
      <c r="DJ384" s="131">
        <f t="shared" ref="DJ384" si="3435">AM384-CM384*CH384</f>
        <v>-1.1666471114744379</v>
      </c>
      <c r="DK384" s="131"/>
      <c r="DL384" s="131">
        <f t="shared" ref="DL384" si="3436">AS384-CM384*CJ384</f>
        <v>1.1571102445138683</v>
      </c>
      <c r="DM384" s="131"/>
    </row>
    <row r="385" spans="1:117" s="13" customFormat="1" ht="15" thickBot="1" x14ac:dyDescent="0.4">
      <c r="A385" s="93"/>
      <c r="B385" s="14" t="s">
        <v>216</v>
      </c>
      <c r="C385" s="120">
        <f>C384</f>
        <v>0.05</v>
      </c>
      <c r="D385" s="120"/>
      <c r="E385" s="120">
        <f>E384</f>
        <v>0.1</v>
      </c>
      <c r="F385" s="120"/>
      <c r="G385" s="131">
        <f>CP384</f>
        <v>0.15638639767573784</v>
      </c>
      <c r="H385" s="131"/>
      <c r="I385" s="131">
        <f>CR384</f>
        <v>0.20494242977424834</v>
      </c>
      <c r="J385" s="131"/>
      <c r="K385" s="131">
        <f>CT384</f>
        <v>0.26277279535147557</v>
      </c>
      <c r="L385" s="131"/>
      <c r="M385" s="131">
        <f>CV384</f>
        <v>0.30988485954849665</v>
      </c>
      <c r="N385" s="131"/>
      <c r="O385" s="131">
        <f>CX384</f>
        <v>0.47772795351475744</v>
      </c>
      <c r="P385" s="131"/>
      <c r="Q385" s="122">
        <f>C385*G385+E385*K385+O385</f>
        <v>0.51182455293369189</v>
      </c>
      <c r="R385" s="122"/>
      <c r="S385" s="122">
        <f t="shared" si="3405"/>
        <v>0.62523409477370162</v>
      </c>
      <c r="T385" s="122"/>
      <c r="U385" s="122">
        <f t="shared" si="3406"/>
        <v>0.62523409477370162</v>
      </c>
      <c r="V385" s="122"/>
      <c r="W385" s="131">
        <f>CZ384</f>
        <v>0.44884859548496514</v>
      </c>
      <c r="X385" s="131"/>
      <c r="Y385" s="122">
        <f t="shared" si="3407"/>
        <v>0.49008420292852722</v>
      </c>
      <c r="Z385" s="122"/>
      <c r="AA385" s="122">
        <f t="shared" si="3408"/>
        <v>0.62012626820061967</v>
      </c>
      <c r="AB385" s="122"/>
      <c r="AC385" s="122">
        <f t="shared" si="3409"/>
        <v>0.62012626820061967</v>
      </c>
      <c r="AD385" s="122"/>
      <c r="AE385" s="131">
        <f>DB384</f>
        <v>-0.6566288783172598</v>
      </c>
      <c r="AF385" s="131"/>
      <c r="AG385" s="131">
        <f>DD384</f>
        <v>0.78510721483812407</v>
      </c>
      <c r="AH385" s="131"/>
      <c r="AI385" s="131">
        <f>DF384</f>
        <v>-0.55328802230674212</v>
      </c>
      <c r="AJ385" s="131"/>
      <c r="AK385" s="131">
        <f>DH384</f>
        <v>0.88372036048476754</v>
      </c>
      <c r="AL385" s="131"/>
      <c r="AM385" s="131">
        <f>DJ384</f>
        <v>-1.1666471114744379</v>
      </c>
      <c r="AN385" s="131"/>
      <c r="AO385" s="122">
        <f t="shared" si="3410"/>
        <v>-1.920302310324582</v>
      </c>
      <c r="AP385" s="122"/>
      <c r="AQ385" s="122">
        <f t="shared" si="3411"/>
        <v>0.12782785858445528</v>
      </c>
      <c r="AR385" s="122"/>
      <c r="AS385" s="131">
        <f>DL384</f>
        <v>1.1571102445138683</v>
      </c>
      <c r="AT385" s="131"/>
      <c r="AU385" s="122">
        <f>U385*AG385+AC385*AK385+AS385</f>
        <v>2.1960042525638102</v>
      </c>
      <c r="AV385" s="122"/>
      <c r="AW385" s="122">
        <f t="shared" si="3412"/>
        <v>0.8998901171470125</v>
      </c>
      <c r="AX385" s="122"/>
      <c r="AY385" s="122">
        <f t="shared" si="3413"/>
        <v>0.12782785858445528</v>
      </c>
      <c r="AZ385" s="122"/>
      <c r="BA385" s="122">
        <f>AW385</f>
        <v>0.8998901171470125</v>
      </c>
      <c r="BB385" s="122"/>
      <c r="BC385" s="120">
        <f>BC384</f>
        <v>0.01</v>
      </c>
      <c r="BD385" s="120"/>
      <c r="BE385" s="120">
        <f>BE384</f>
        <v>0.99</v>
      </c>
      <c r="BF385" s="120"/>
      <c r="BG385" s="136">
        <f>(1/2)*(AY385-BC385)^2</f>
        <v>6.9417021292991965E-3</v>
      </c>
      <c r="BH385" s="137"/>
      <c r="BI385" s="136">
        <f t="shared" si="3414"/>
        <v>4.0598954938895647E-3</v>
      </c>
      <c r="BJ385" s="137"/>
      <c r="BK385" s="136">
        <f t="shared" si="3415"/>
        <v>1.1001597623188761E-2</v>
      </c>
      <c r="BL385" s="137"/>
      <c r="BN385" s="15"/>
      <c r="BO385" s="15"/>
      <c r="BP385" s="15"/>
      <c r="BQ385" s="15"/>
      <c r="BR385" s="15"/>
      <c r="BS385" s="15"/>
      <c r="BT385" s="15"/>
      <c r="BU385" s="15"/>
      <c r="BV385" s="15"/>
      <c r="BW385" s="15"/>
      <c r="BX385" s="15"/>
      <c r="BY385" s="15"/>
      <c r="BZ385" s="15"/>
      <c r="CA385" s="15"/>
      <c r="CB385" s="15"/>
      <c r="CC385" s="15"/>
      <c r="CD385" s="15"/>
      <c r="CE385" s="15"/>
      <c r="CF385" s="15"/>
      <c r="CG385" s="15"/>
      <c r="CH385" s="15"/>
      <c r="CI385" s="15"/>
      <c r="CJ385" s="15"/>
      <c r="CK385" s="15"/>
      <c r="CL385" s="15"/>
      <c r="CM385" s="47"/>
      <c r="CN385" s="47"/>
      <c r="CO385" s="47"/>
      <c r="CP385" s="15"/>
      <c r="CQ385" s="15"/>
      <c r="CR385" s="15"/>
      <c r="CS385" s="15"/>
      <c r="CT385" s="15"/>
      <c r="CU385" s="15"/>
      <c r="CV385" s="15"/>
      <c r="CW385" s="15"/>
      <c r="CX385" s="15"/>
      <c r="CY385" s="15"/>
      <c r="CZ385" s="15"/>
      <c r="DA385" s="15"/>
      <c r="DB385" s="15"/>
      <c r="DC385" s="15"/>
      <c r="DD385" s="15"/>
      <c r="DE385" s="15"/>
      <c r="DF385" s="15"/>
      <c r="DG385" s="15"/>
      <c r="DH385" s="15"/>
      <c r="DI385" s="15"/>
      <c r="DJ385" s="15"/>
      <c r="DK385" s="15"/>
      <c r="DL385" s="15"/>
      <c r="DM385" s="15"/>
    </row>
    <row r="386" spans="1:117" s="13" customFormat="1" x14ac:dyDescent="0.35">
      <c r="A386" s="93"/>
      <c r="B386" s="14" t="s">
        <v>217</v>
      </c>
      <c r="BG386" s="143" t="str">
        <f>IF(BG385&lt;BG382,"OUI, ça a baissé","NON, ça n'a pas baissé")</f>
        <v>OUI, ça a baissé</v>
      </c>
      <c r="BH386" s="143"/>
      <c r="BI386" s="143" t="str">
        <f>IF(BI385&lt;BI382,"OUI, ça a baissé","NON, ça n'a pas baissé")</f>
        <v>OUI, ça a baissé</v>
      </c>
      <c r="BJ386" s="143"/>
      <c r="BK386" s="143" t="str">
        <f>IF(BK385&lt;BK382,"OUI, ça a baissé","NON, ça n'a pas baissé")</f>
        <v>OUI, ça a baissé</v>
      </c>
      <c r="BL386" s="143"/>
      <c r="BN386" s="15"/>
      <c r="BO386" s="15"/>
      <c r="BP386" s="15"/>
      <c r="BQ386" s="15"/>
      <c r="BR386" s="15"/>
      <c r="BS386" s="15"/>
      <c r="BT386" s="15"/>
      <c r="BU386" s="15"/>
      <c r="BV386" s="15"/>
      <c r="BW386" s="15"/>
      <c r="BX386" s="15"/>
      <c r="BY386" s="15"/>
      <c r="BZ386" s="15"/>
      <c r="CA386" s="15"/>
      <c r="CB386" s="15"/>
      <c r="CC386" s="15"/>
      <c r="CD386" s="15"/>
      <c r="CE386" s="15"/>
      <c r="CF386" s="15"/>
      <c r="CG386" s="15"/>
      <c r="CH386" s="15"/>
      <c r="CI386" s="15"/>
      <c r="CJ386" s="15"/>
      <c r="CK386" s="15"/>
      <c r="CL386" s="15"/>
      <c r="CM386" s="47"/>
      <c r="CN386" s="47"/>
      <c r="CO386" s="47"/>
      <c r="CP386" s="15"/>
      <c r="CQ386" s="15"/>
      <c r="CR386" s="15"/>
      <c r="CS386" s="15"/>
      <c r="CT386" s="15"/>
      <c r="CU386" s="15"/>
      <c r="CV386" s="15"/>
      <c r="CW386" s="15"/>
      <c r="CX386" s="15"/>
      <c r="CY386" s="15"/>
      <c r="CZ386" s="15"/>
      <c r="DA386" s="15"/>
      <c r="DB386" s="15"/>
      <c r="DC386" s="15"/>
      <c r="DD386" s="15"/>
      <c r="DE386" s="15"/>
      <c r="DF386" s="15"/>
      <c r="DG386" s="15"/>
      <c r="DH386" s="15"/>
      <c r="DI386" s="15"/>
      <c r="DJ386" s="15"/>
      <c r="DK386" s="15"/>
      <c r="DL386" s="15"/>
      <c r="DM386" s="15"/>
    </row>
    <row r="387" spans="1:117" s="13" customFormat="1" ht="15" thickBot="1" x14ac:dyDescent="0.4"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  <c r="AY387" s="15"/>
      <c r="AZ387" s="15"/>
      <c r="BA387" s="15"/>
      <c r="BB387" s="15"/>
      <c r="BC387" s="15"/>
      <c r="BD387" s="15"/>
      <c r="BE387" s="15"/>
      <c r="BF387" s="15"/>
      <c r="BG387" s="15"/>
      <c r="BH387" s="15"/>
      <c r="BI387" s="15"/>
      <c r="BJ387" s="15"/>
      <c r="BK387" s="15"/>
      <c r="BL387" s="15"/>
      <c r="BN387" s="15"/>
      <c r="BO387" s="15"/>
      <c r="BP387" s="15"/>
      <c r="BQ387" s="15"/>
      <c r="BR387" s="15"/>
      <c r="BS387" s="15"/>
      <c r="BT387" s="15"/>
      <c r="BU387" s="15"/>
      <c r="BV387" s="15"/>
      <c r="BW387" s="15"/>
      <c r="BX387" s="15"/>
      <c r="BY387" s="15"/>
      <c r="BZ387" s="15"/>
      <c r="CA387" s="15"/>
      <c r="CB387" s="15"/>
      <c r="CC387" s="15"/>
      <c r="CD387" s="15"/>
      <c r="CE387" s="15"/>
      <c r="CF387" s="15"/>
      <c r="CG387" s="15"/>
      <c r="CH387" s="15"/>
      <c r="CI387" s="15"/>
      <c r="CJ387" s="15"/>
      <c r="CK387" s="15"/>
      <c r="CL387" s="15"/>
      <c r="CM387" s="47"/>
      <c r="CN387" s="47"/>
      <c r="CO387" s="47"/>
      <c r="CP387" s="15"/>
      <c r="CQ387" s="15"/>
      <c r="CR387" s="15"/>
      <c r="CS387" s="15"/>
      <c r="CT387" s="15"/>
      <c r="CU387" s="15"/>
      <c r="CV387" s="15"/>
      <c r="CW387" s="15"/>
      <c r="CX387" s="15"/>
      <c r="CY387" s="15"/>
      <c r="CZ387" s="15"/>
      <c r="DA387" s="15"/>
      <c r="DB387" s="15"/>
      <c r="DC387" s="15"/>
      <c r="DD387" s="15"/>
      <c r="DE387" s="15"/>
      <c r="DF387" s="15"/>
      <c r="DG387" s="15"/>
      <c r="DH387" s="15"/>
      <c r="DI387" s="15"/>
      <c r="DJ387" s="15"/>
      <c r="DK387" s="15"/>
      <c r="DL387" s="15"/>
      <c r="DM387" s="15"/>
    </row>
    <row r="388" spans="1:117" s="13" customFormat="1" ht="15" thickBot="1" x14ac:dyDescent="0.4">
      <c r="A388" s="93" t="s">
        <v>132</v>
      </c>
      <c r="B388" s="14" t="s">
        <v>213</v>
      </c>
      <c r="C388" s="120">
        <f>C385</f>
        <v>0.05</v>
      </c>
      <c r="D388" s="120"/>
      <c r="E388" s="120">
        <f>E385</f>
        <v>0.1</v>
      </c>
      <c r="F388" s="120"/>
      <c r="G388" s="121">
        <f>G385</f>
        <v>0.15638639767573784</v>
      </c>
      <c r="H388" s="121"/>
      <c r="I388" s="121">
        <f>I385</f>
        <v>0.20494242977424834</v>
      </c>
      <c r="J388" s="121"/>
      <c r="K388" s="121">
        <f>K385</f>
        <v>0.26277279535147557</v>
      </c>
      <c r="L388" s="121"/>
      <c r="M388" s="121">
        <f>M385</f>
        <v>0.30988485954849665</v>
      </c>
      <c r="N388" s="121"/>
      <c r="O388" s="121">
        <f>O385</f>
        <v>0.47772795351475744</v>
      </c>
      <c r="P388" s="121"/>
      <c r="Q388" s="122">
        <f>C388*G388+E388*K388+O388</f>
        <v>0.51182455293369189</v>
      </c>
      <c r="R388" s="122"/>
      <c r="S388" s="122">
        <f t="shared" ref="S388" si="3437">1/(1+EXP(-Q388))</f>
        <v>0.62523409477370162</v>
      </c>
      <c r="T388" s="122"/>
      <c r="U388" s="122">
        <f t="shared" ref="U388" si="3438">S388</f>
        <v>0.62523409477370162</v>
      </c>
      <c r="V388" s="122"/>
      <c r="W388" s="121">
        <f>W385</f>
        <v>0.44884859548496514</v>
      </c>
      <c r="X388" s="121"/>
      <c r="Y388" s="122">
        <f t="shared" ref="Y388" si="3439">C388*I388+E388*M388+W388</f>
        <v>0.49008420292852722</v>
      </c>
      <c r="Z388" s="122"/>
      <c r="AA388" s="122">
        <f t="shared" ref="AA388" si="3440">1/(1+EXP(-Y388))</f>
        <v>0.62012626820061967</v>
      </c>
      <c r="AB388" s="122"/>
      <c r="AC388" s="122">
        <f t="shared" ref="AC388" si="3441">AA388</f>
        <v>0.62012626820061967</v>
      </c>
      <c r="AD388" s="122"/>
      <c r="AE388" s="121">
        <f>AE385</f>
        <v>-0.6566288783172598</v>
      </c>
      <c r="AF388" s="121"/>
      <c r="AG388" s="121">
        <f>AG385</f>
        <v>0.78510721483812407</v>
      </c>
      <c r="AH388" s="121"/>
      <c r="AI388" s="121">
        <f>AI385</f>
        <v>-0.55328802230674212</v>
      </c>
      <c r="AJ388" s="121"/>
      <c r="AK388" s="121">
        <f>AK385</f>
        <v>0.88372036048476754</v>
      </c>
      <c r="AL388" s="121"/>
      <c r="AM388" s="121">
        <f>AM385</f>
        <v>-1.1666471114744379</v>
      </c>
      <c r="AN388" s="121"/>
      <c r="AO388" s="122">
        <f t="shared" ref="AO388" si="3442">U388*AE388+AC388*AI388+AM388</f>
        <v>-1.920302310324582</v>
      </c>
      <c r="AP388" s="122"/>
      <c r="AQ388" s="122">
        <f t="shared" ref="AQ388" si="3443">1/(1+EXP(-AO388))</f>
        <v>0.12782785858445528</v>
      </c>
      <c r="AR388" s="122"/>
      <c r="AS388" s="121">
        <f>AS385</f>
        <v>1.1571102445138683</v>
      </c>
      <c r="AT388" s="121"/>
      <c r="AU388" s="122">
        <f>U388*AG388+AC388*AK388+AS388</f>
        <v>2.1960042525638102</v>
      </c>
      <c r="AV388" s="122"/>
      <c r="AW388" s="122">
        <f t="shared" ref="AW388" si="3444">1/(1+EXP(-AU388))</f>
        <v>0.8998901171470125</v>
      </c>
      <c r="AX388" s="122"/>
      <c r="AY388" s="122">
        <f t="shared" ref="AY388" si="3445">AQ388</f>
        <v>0.12782785858445528</v>
      </c>
      <c r="AZ388" s="122"/>
      <c r="BA388" s="122">
        <f t="shared" ref="BA388" si="3446">AW388</f>
        <v>0.8998901171470125</v>
      </c>
      <c r="BB388" s="122"/>
      <c r="BC388" s="120">
        <f>BC385</f>
        <v>0.01</v>
      </c>
      <c r="BD388" s="120"/>
      <c r="BE388" s="120">
        <f>BE385</f>
        <v>0.99</v>
      </c>
      <c r="BF388" s="120"/>
      <c r="BG388" s="136">
        <f>(1/2)*(AY388-BC388)^2</f>
        <v>6.9417021292991965E-3</v>
      </c>
      <c r="BH388" s="137"/>
      <c r="BI388" s="136">
        <f t="shared" ref="BI388" si="3447">(1/2)*(BA388-BE388)^2</f>
        <v>4.0598954938895647E-3</v>
      </c>
      <c r="BJ388" s="137"/>
      <c r="BK388" s="136">
        <f t="shared" ref="BK388" si="3448">BG388+BI388</f>
        <v>1.1001597623188761E-2</v>
      </c>
      <c r="BL388" s="137"/>
      <c r="BN388" s="131">
        <f t="shared" ref="BN388" si="3449" xml:space="preserve"> ( ((AY388 - BC388)*(AY388)*(1-AY388)*AE388) + ((BA388 - BE388)*(BA388)*(1-BA388)*AG388) ) * ( ((U388)*(1-U388)) ) * ( C388 )</f>
        <v>-1.7572650785331039E-4</v>
      </c>
      <c r="BO388" s="131"/>
      <c r="BP388" s="131">
        <f t="shared" ref="BP388" si="3450" xml:space="preserve"> ( ((AY388 - BC388)*(AY388)*(1-AY388)*AI388) + ((BA388 - BE388)*(BA388)*(1-BA388)*AK388) ) * ( ((AC388)*(1-AC388)) ) * ( C388 )</f>
        <v>-1.7010575415746937E-4</v>
      </c>
      <c r="BQ388" s="131"/>
      <c r="BR388" s="131">
        <f t="shared" ref="BR388" si="3451" xml:space="preserve"> ( ((AY388 - BC388)*(AY388)*(1-AY388)*AE388) + ((BA388 - BE388)*(BA388)*(1-BA388)*AG388) ) * ( ((U388)*(1-U388)) ) * ( E388 )</f>
        <v>-3.5145301570662079E-4</v>
      </c>
      <c r="BS388" s="131"/>
      <c r="BT388" s="131">
        <f t="shared" ref="BT388" si="3452" xml:space="preserve"> ( ((AY388 - BC388)*(AY388)*(1-AY388)*AI388) + ((BA388 - BE388)*(BA388)*(1-BA388)*AK388) ) * ( ((AC388)*(1-AC388)) ) * ( E388 )</f>
        <v>-3.4021150831493874E-4</v>
      </c>
      <c r="BU388" s="131"/>
      <c r="BV388" s="131">
        <f t="shared" ref="BV388" si="3453" xml:space="preserve"> ( ((AY388 - BC388)*(AY388)*(1-AY388)*AE388) + ((BA388 - BE388)*(BA388)*(1-BA388)*AG388) ) * ( ((S388)*(1-S388)) )</f>
        <v>-3.5145301570662078E-3</v>
      </c>
      <c r="BW388" s="131"/>
      <c r="BX388" s="131">
        <f t="shared" ref="BX388" si="3454" xml:space="preserve"> ( ((AY388 - BC388)*(AY388)*(1-AY388)*AI388) + ((BA388 - BE388)*(BA388)*(1-BA388)*AK388) ) * ( ((AC388)*(1-AC388)) )</f>
        <v>-3.4021150831493874E-3</v>
      </c>
      <c r="BY388" s="131"/>
      <c r="BZ388" s="131">
        <f xml:space="preserve"> (AY388 - BC388) * (AY388 * (1 - AY388)) * U388</f>
        <v>8.2133127702951753E-3</v>
      </c>
      <c r="CA388" s="131"/>
      <c r="CB388" s="131">
        <f t="shared" ref="CB388" si="3455" xml:space="preserve"> (BA388 - BE388) * (BA388 * (1 - BA388)) * U388</f>
        <v>-5.0755313327801345E-3</v>
      </c>
      <c r="CC388" s="131"/>
      <c r="CD388" s="131">
        <f t="shared" ref="CD388" si="3456" xml:space="preserve"> (AY388 - BC388) * (AY388 * (1 - AY388)) * AC388</f>
        <v>8.1462144185388916E-3</v>
      </c>
      <c r="CE388" s="131"/>
      <c r="CF388" s="131">
        <f t="shared" ref="CF388" si="3457" xml:space="preserve"> (BA388 - BE388) * (BA388 * (1 - BA388)) * AC388</f>
        <v>-5.0340669692228853E-3</v>
      </c>
      <c r="CG388" s="131"/>
      <c r="CH388" s="131">
        <f xml:space="preserve"> (AY388 - BC388) * (AY388 * (1 - AY388))</f>
        <v>1.3136380179759577E-2</v>
      </c>
      <c r="CI388" s="131"/>
      <c r="CJ388" s="131">
        <f xml:space="preserve"> (BA388 - BE388) * (BA388 * (1 - BA388))</f>
        <v>-8.1178095935686007E-3</v>
      </c>
      <c r="CK388" s="131"/>
      <c r="CL388" s="15"/>
      <c r="CM388" s="47"/>
      <c r="CN388" s="47"/>
      <c r="CO388" s="47"/>
      <c r="CP388" s="15"/>
      <c r="CQ388" s="15"/>
      <c r="CR388" s="15"/>
      <c r="CS388" s="15"/>
      <c r="CT388" s="15"/>
      <c r="CU388" s="15"/>
      <c r="CV388" s="15"/>
      <c r="CW388" s="15"/>
      <c r="CX388" s="15"/>
      <c r="CY388" s="15"/>
      <c r="CZ388" s="15"/>
      <c r="DA388" s="15"/>
      <c r="DB388" s="15"/>
      <c r="DC388" s="15"/>
      <c r="DD388" s="15"/>
      <c r="DE388" s="15"/>
      <c r="DF388" s="15"/>
      <c r="DG388" s="15"/>
      <c r="DH388" s="15"/>
      <c r="DI388" s="15"/>
      <c r="DJ388" s="15"/>
      <c r="DK388" s="15"/>
      <c r="DL388" s="15"/>
      <c r="DM388" s="15"/>
    </row>
    <row r="389" spans="1:117" s="13" customFormat="1" x14ac:dyDescent="0.35">
      <c r="A389" s="93"/>
      <c r="B389" s="14" t="s">
        <v>215</v>
      </c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  <c r="AP389" s="15"/>
      <c r="AQ389" s="15"/>
      <c r="AR389" s="15"/>
      <c r="AS389" s="15"/>
      <c r="AT389" s="15"/>
      <c r="AU389" s="15"/>
      <c r="AV389" s="15"/>
      <c r="AW389" s="15"/>
      <c r="AX389" s="15"/>
      <c r="AY389" s="15"/>
      <c r="AZ389" s="15"/>
      <c r="BA389" s="15"/>
      <c r="BB389" s="15"/>
      <c r="BC389" s="15"/>
      <c r="BD389" s="15"/>
      <c r="BE389" s="15"/>
      <c r="BF389" s="15"/>
      <c r="BG389" s="15"/>
      <c r="BH389" s="15"/>
      <c r="BI389" s="15"/>
      <c r="BJ389" s="15"/>
      <c r="BK389" s="15"/>
      <c r="BL389" s="15"/>
      <c r="BN389" s="132" t="str">
        <f>IF(BN388&lt;0.000001,"PROCHE DE 0","PAS PROCHE DE 0")</f>
        <v>PROCHE DE 0</v>
      </c>
      <c r="BO389" s="132"/>
      <c r="BP389" s="132" t="str">
        <f>IF(BP388&lt;0.000001,"PROCHE DE 0","PAS PROCHE DE 0")</f>
        <v>PROCHE DE 0</v>
      </c>
      <c r="BQ389" s="132"/>
      <c r="BR389" s="132" t="str">
        <f>IF(BR388&lt;0.000001,"PROCHE DE 0","PAS PROCHE DE 0")</f>
        <v>PROCHE DE 0</v>
      </c>
      <c r="BS389" s="132"/>
      <c r="BT389" s="132" t="str">
        <f>IF(BT388&lt;0.000001,"PROCHE DE 0","PAS PROCHE DE 0")</f>
        <v>PROCHE DE 0</v>
      </c>
      <c r="BU389" s="132"/>
      <c r="BV389" s="132" t="str">
        <f>IF(BV388&lt;0.000001,"PROCHE DE 0","PAS PROCHE DE 0")</f>
        <v>PROCHE DE 0</v>
      </c>
      <c r="BW389" s="132"/>
      <c r="BX389" s="132" t="str">
        <f>IF(BX388&lt;0.000001,"PROCHE DE 0","PAS PROCHE DE 0")</f>
        <v>PROCHE DE 0</v>
      </c>
      <c r="BY389" s="132"/>
      <c r="BZ389" s="132" t="str">
        <f>IF(BZ388&lt;0.000001,"PROCHE DE 0","PAS PROCHE DE 0")</f>
        <v>PAS PROCHE DE 0</v>
      </c>
      <c r="CA389" s="132"/>
      <c r="CB389" s="132" t="str">
        <f>IF(CB388&lt;0.000001,"PROCHE DE 0","PAS PROCHE DE 0")</f>
        <v>PROCHE DE 0</v>
      </c>
      <c r="CC389" s="132"/>
      <c r="CD389" s="132" t="str">
        <f>IF(CD388&lt;0.000001,"PROCHE DE 0","PAS PROCHE DE 0")</f>
        <v>PAS PROCHE DE 0</v>
      </c>
      <c r="CE389" s="132"/>
      <c r="CF389" s="132" t="str">
        <f>IF(CF388&lt;0.000001,"PROCHE DE 0","PAS PROCHE DE 0")</f>
        <v>PROCHE DE 0</v>
      </c>
      <c r="CG389" s="132"/>
      <c r="CH389" s="132" t="str">
        <f>IF(CH388&lt;0.000001,"PROCHE DE 0","PAS PROCHE DE 0")</f>
        <v>PAS PROCHE DE 0</v>
      </c>
      <c r="CI389" s="132"/>
      <c r="CJ389" s="132" t="str">
        <f>IF(CJ388&lt;0.000001,"PROCHE DE 0","PAS PROCHE DE 0")</f>
        <v>PROCHE DE 0</v>
      </c>
      <c r="CK389" s="132"/>
      <c r="CL389" s="15"/>
      <c r="CM389" s="47"/>
      <c r="CN389" s="47"/>
      <c r="CO389" s="47"/>
      <c r="CP389" s="15"/>
      <c r="CQ389" s="15"/>
      <c r="CR389" s="15"/>
      <c r="CS389" s="15"/>
      <c r="CT389" s="15"/>
      <c r="CU389" s="15"/>
      <c r="CV389" s="15"/>
      <c r="CW389" s="15"/>
      <c r="CX389" s="15"/>
      <c r="CY389" s="15"/>
      <c r="CZ389" s="15"/>
      <c r="DA389" s="15"/>
      <c r="DB389" s="15"/>
      <c r="DC389" s="15"/>
      <c r="DD389" s="15"/>
      <c r="DE389" s="15"/>
      <c r="DF389" s="15"/>
      <c r="DG389" s="15"/>
      <c r="DH389" s="15"/>
      <c r="DI389" s="15"/>
      <c r="DJ389" s="15"/>
      <c r="DK389" s="15"/>
      <c r="DL389" s="15"/>
      <c r="DM389" s="15"/>
    </row>
    <row r="390" spans="1:117" s="13" customFormat="1" ht="15" thickBot="1" x14ac:dyDescent="0.4">
      <c r="A390" s="93"/>
      <c r="B390" s="14" t="s">
        <v>214</v>
      </c>
      <c r="C390" s="120">
        <f>C388</f>
        <v>0.05</v>
      </c>
      <c r="D390" s="120"/>
      <c r="E390" s="120">
        <f>E388</f>
        <v>0.1</v>
      </c>
      <c r="F390" s="120"/>
      <c r="G390" s="121">
        <f>G388</f>
        <v>0.15638639767573784</v>
      </c>
      <c r="H390" s="121"/>
      <c r="I390" s="121">
        <f>I388</f>
        <v>0.20494242977424834</v>
      </c>
      <c r="J390" s="121"/>
      <c r="K390" s="121">
        <f>K388</f>
        <v>0.26277279535147557</v>
      </c>
      <c r="L390" s="121"/>
      <c r="M390" s="121">
        <f>M388</f>
        <v>0.30988485954849665</v>
      </c>
      <c r="N390" s="121"/>
      <c r="O390" s="121">
        <f>O388</f>
        <v>0.47772795351475744</v>
      </c>
      <c r="P390" s="121"/>
      <c r="Q390" s="122">
        <f>C390*G390+E390*K390+O390</f>
        <v>0.51182455293369189</v>
      </c>
      <c r="R390" s="122"/>
      <c r="S390" s="122">
        <f t="shared" ref="S390:S391" si="3458">1/(1+EXP(-Q390))</f>
        <v>0.62523409477370162</v>
      </c>
      <c r="T390" s="122"/>
      <c r="U390" s="122">
        <f t="shared" ref="U390:U391" si="3459">S390</f>
        <v>0.62523409477370162</v>
      </c>
      <c r="V390" s="122"/>
      <c r="W390" s="121">
        <f>W388</f>
        <v>0.44884859548496514</v>
      </c>
      <c r="X390" s="121"/>
      <c r="Y390" s="122">
        <f t="shared" ref="Y390:Y391" si="3460">C390*I390+E390*M390+W390</f>
        <v>0.49008420292852722</v>
      </c>
      <c r="Z390" s="122"/>
      <c r="AA390" s="122">
        <f t="shared" ref="AA390:AA391" si="3461">1/(1+EXP(-Y390))</f>
        <v>0.62012626820061967</v>
      </c>
      <c r="AB390" s="122"/>
      <c r="AC390" s="122">
        <f t="shared" ref="AC390:AC391" si="3462">AA390</f>
        <v>0.62012626820061967</v>
      </c>
      <c r="AD390" s="122"/>
      <c r="AE390" s="121">
        <f>AE388</f>
        <v>-0.6566288783172598</v>
      </c>
      <c r="AF390" s="121"/>
      <c r="AG390" s="121">
        <f>AG388</f>
        <v>0.78510721483812407</v>
      </c>
      <c r="AH390" s="121"/>
      <c r="AI390" s="121">
        <f>AI388</f>
        <v>-0.55328802230674212</v>
      </c>
      <c r="AJ390" s="121"/>
      <c r="AK390" s="121">
        <f>AK388</f>
        <v>0.88372036048476754</v>
      </c>
      <c r="AL390" s="121"/>
      <c r="AM390" s="121">
        <f>AM388</f>
        <v>-1.1666471114744379</v>
      </c>
      <c r="AN390" s="121"/>
      <c r="AO390" s="122">
        <f t="shared" ref="AO390:AO391" si="3463">U390*AE390+AC390*AI390+AM390</f>
        <v>-1.920302310324582</v>
      </c>
      <c r="AP390" s="122"/>
      <c r="AQ390" s="122">
        <f t="shared" ref="AQ390:AQ391" si="3464">1/(1+EXP(-AO390))</f>
        <v>0.12782785858445528</v>
      </c>
      <c r="AR390" s="122"/>
      <c r="AS390" s="121">
        <f>AS388</f>
        <v>1.1571102445138683</v>
      </c>
      <c r="AT390" s="121"/>
      <c r="AU390" s="122">
        <f>U390*AG390+AC390*AK390+AS390</f>
        <v>2.1960042525638102</v>
      </c>
      <c r="AV390" s="122"/>
      <c r="AW390" s="122">
        <f t="shared" ref="AW390:AW391" si="3465">1/(1+EXP(-AU390))</f>
        <v>0.8998901171470125</v>
      </c>
      <c r="AX390" s="122"/>
      <c r="AY390" s="122">
        <f t="shared" ref="AY390:AY391" si="3466">AQ390</f>
        <v>0.12782785858445528</v>
      </c>
      <c r="AZ390" s="122"/>
      <c r="BA390" s="122">
        <f>AW390</f>
        <v>0.8998901171470125</v>
      </c>
      <c r="BB390" s="122"/>
      <c r="BC390" s="120">
        <f>BC388</f>
        <v>0.01</v>
      </c>
      <c r="BD390" s="120"/>
      <c r="BE390" s="120">
        <f>BE388</f>
        <v>0.99</v>
      </c>
      <c r="BF390" s="120"/>
      <c r="BG390" s="122">
        <f>(1/2)*(AY390-BC390)^2</f>
        <v>6.9417021292991965E-3</v>
      </c>
      <c r="BH390" s="122"/>
      <c r="BI390" s="122">
        <f t="shared" ref="BI390:BI391" si="3467">(1/2)*(BA390-BE390)^2</f>
        <v>4.0598954938895647E-3</v>
      </c>
      <c r="BJ390" s="122"/>
      <c r="BK390" s="122">
        <f t="shared" ref="BK390:BK391" si="3468">BG390+BI390</f>
        <v>1.1001597623188761E-2</v>
      </c>
      <c r="BL390" s="122"/>
      <c r="BN390" s="142">
        <f t="shared" ref="BN390" si="3469" xml:space="preserve"> ( ((AY390 - BC390)*(AY390)*(1-AY390)*AE390) + ((BA390 - BE390)*(BA390)*(1-BA390)*AG390) ) * ( ((U390)*(1-U390)) ) * ( C390 )</f>
        <v>-1.7572650785331039E-4</v>
      </c>
      <c r="BO390" s="142"/>
      <c r="BP390" s="142">
        <f t="shared" ref="BP390" si="3470" xml:space="preserve"> ( ((AY390 - BC390)*(AY390)*(1-AY390)*AI390) + ((BA390 - BE390)*(BA390)*(1-BA390)*AK390) ) * ( ((AC390)*(1-AC390)) ) * ( C390 )</f>
        <v>-1.7010575415746937E-4</v>
      </c>
      <c r="BQ390" s="142"/>
      <c r="BR390" s="142">
        <f t="shared" ref="BR390" si="3471" xml:space="preserve"> ( ((AY390 - BC390)*(AY390)*(1-AY390)*AE390) + ((BA390 - BE390)*(BA390)*(1-BA390)*AG390) ) * ( ((U390)*(1-U390)) ) * ( E390 )</f>
        <v>-3.5145301570662079E-4</v>
      </c>
      <c r="BS390" s="142"/>
      <c r="BT390" s="142">
        <f t="shared" ref="BT390" si="3472" xml:space="preserve"> ( ((AY390 - BC390)*(AY390)*(1-AY390)*AI390) + ((BA390 - BE390)*(BA390)*(1-BA390)*AK390) ) * ( ((AC390)*(1-AC390)) ) * ( E390 )</f>
        <v>-3.4021150831493874E-4</v>
      </c>
      <c r="BU390" s="142"/>
      <c r="BV390" s="142">
        <f t="shared" ref="BV390" si="3473" xml:space="preserve"> ( ((AY390 - BC390)*(AY390)*(1-AY390)*AE390) + ((BA390 - BE390)*(BA390)*(1-BA390)*AG390) ) * ( ((S390)*(1-S390)) )</f>
        <v>-3.5145301570662078E-3</v>
      </c>
      <c r="BW390" s="142"/>
      <c r="BX390" s="142">
        <f t="shared" ref="BX390" si="3474" xml:space="preserve"> ( ((AY390 - BC390)*(AY390)*(1-AY390)*AI390) + ((BA390 - BE390)*(BA390)*(1-BA390)*AK390) ) * ( ((AC390)*(1-AC390)) )</f>
        <v>-3.4021150831493874E-3</v>
      </c>
      <c r="BY390" s="142"/>
      <c r="BZ390" s="142">
        <f xml:space="preserve"> (AY390 - BC390) * (AY390 * (1 - AY390)) * U390</f>
        <v>8.2133127702951753E-3</v>
      </c>
      <c r="CA390" s="142"/>
      <c r="CB390" s="142">
        <f t="shared" ref="CB390" si="3475" xml:space="preserve"> (BA390 - BE390) * (BA390 * (1 - BA390)) * U390</f>
        <v>-5.0755313327801345E-3</v>
      </c>
      <c r="CC390" s="142"/>
      <c r="CD390" s="142">
        <f t="shared" ref="CD390" si="3476" xml:space="preserve"> (AY390 - BC390) * (AY390 * (1 - AY390)) * AC390</f>
        <v>8.1462144185388916E-3</v>
      </c>
      <c r="CE390" s="142"/>
      <c r="CF390" s="142">
        <f t="shared" ref="CF390" si="3477" xml:space="preserve"> (BA390 - BE390) * (BA390 * (1 - BA390)) * AC390</f>
        <v>-5.0340669692228853E-3</v>
      </c>
      <c r="CG390" s="142"/>
      <c r="CH390" s="142">
        <f xml:space="preserve"> (AY390 - BC390) * (AY390 * (1 - AY390))</f>
        <v>1.3136380179759577E-2</v>
      </c>
      <c r="CI390" s="142"/>
      <c r="CJ390" s="142">
        <f xml:space="preserve"> (BA390 - BE390) * (BA390 * (1 - BA390))</f>
        <v>-8.1178095935686007E-3</v>
      </c>
      <c r="CK390" s="142"/>
      <c r="CL390" s="15"/>
      <c r="CM390" s="104">
        <f>CM384</f>
        <v>0.5</v>
      </c>
      <c r="CN390" s="104"/>
      <c r="CO390" s="47"/>
      <c r="CP390" s="131">
        <f t="shared" ref="CP390" si="3478">G390-CM390*BN390</f>
        <v>0.15647426092966449</v>
      </c>
      <c r="CQ390" s="131"/>
      <c r="CR390" s="131">
        <f t="shared" ref="CR390" si="3479">I390-CM390*BP390</f>
        <v>0.20502748265132709</v>
      </c>
      <c r="CS390" s="131"/>
      <c r="CT390" s="131">
        <f t="shared" ref="CT390" si="3480">K390-CM390*BR390</f>
        <v>0.26294852185932888</v>
      </c>
      <c r="CU390" s="131"/>
      <c r="CV390" s="131">
        <f t="shared" ref="CV390" si="3481">M390-CM390*BT390</f>
        <v>0.31005496530265414</v>
      </c>
      <c r="CW390" s="131"/>
      <c r="CX390" s="131">
        <f t="shared" ref="CX390" si="3482">O390-CM390*BV390</f>
        <v>0.47948521859329052</v>
      </c>
      <c r="CY390" s="131"/>
      <c r="CZ390" s="131">
        <f t="shared" ref="CZ390" si="3483">W390-CM390*BX390</f>
        <v>0.45054965302653982</v>
      </c>
      <c r="DA390" s="131"/>
      <c r="DB390" s="131">
        <f t="shared" ref="DB390" si="3484">AE390-CM390*BZ390</f>
        <v>-0.66073553470240742</v>
      </c>
      <c r="DC390" s="131"/>
      <c r="DD390" s="131">
        <f t="shared" ref="DD390" si="3485">AG390-CM390*CB390</f>
        <v>0.78764498050451415</v>
      </c>
      <c r="DE390" s="131"/>
      <c r="DF390" s="131">
        <f t="shared" ref="DF390" si="3486">AI390-CM390*CD390</f>
        <v>-0.55736112951601158</v>
      </c>
      <c r="DG390" s="131"/>
      <c r="DH390" s="131">
        <f t="shared" ref="DH390" si="3487">AK390-CM390*CF390</f>
        <v>0.88623739396937895</v>
      </c>
      <c r="DI390" s="131"/>
      <c r="DJ390" s="131">
        <f t="shared" ref="DJ390" si="3488">AM390-CM390*CH390</f>
        <v>-1.1732153015643176</v>
      </c>
      <c r="DK390" s="131"/>
      <c r="DL390" s="131">
        <f t="shared" ref="DL390" si="3489">AS390-CM390*CJ390</f>
        <v>1.1611691493106526</v>
      </c>
      <c r="DM390" s="131"/>
    </row>
    <row r="391" spans="1:117" s="13" customFormat="1" ht="15" thickBot="1" x14ac:dyDescent="0.4">
      <c r="A391" s="93"/>
      <c r="B391" s="14" t="s">
        <v>216</v>
      </c>
      <c r="C391" s="120">
        <f>C390</f>
        <v>0.05</v>
      </c>
      <c r="D391" s="120"/>
      <c r="E391" s="120">
        <f>E390</f>
        <v>0.1</v>
      </c>
      <c r="F391" s="120"/>
      <c r="G391" s="131">
        <f>CP390</f>
        <v>0.15647426092966449</v>
      </c>
      <c r="H391" s="131"/>
      <c r="I391" s="131">
        <f>CR390</f>
        <v>0.20502748265132709</v>
      </c>
      <c r="J391" s="131"/>
      <c r="K391" s="131">
        <f>CT390</f>
        <v>0.26294852185932888</v>
      </c>
      <c r="L391" s="131"/>
      <c r="M391" s="131">
        <f>CV390</f>
        <v>0.31005496530265414</v>
      </c>
      <c r="N391" s="131"/>
      <c r="O391" s="131">
        <f>CX390</f>
        <v>0.47948521859329052</v>
      </c>
      <c r="P391" s="131"/>
      <c r="Q391" s="122">
        <f>C391*G391+E391*K391+O391</f>
        <v>0.51360378382570659</v>
      </c>
      <c r="R391" s="122"/>
      <c r="S391" s="122">
        <f t="shared" si="3458"/>
        <v>0.62565090480562957</v>
      </c>
      <c r="T391" s="122"/>
      <c r="U391" s="122">
        <f t="shared" si="3459"/>
        <v>0.62565090480562957</v>
      </c>
      <c r="V391" s="122"/>
      <c r="W391" s="131">
        <f>CZ390</f>
        <v>0.45054965302653982</v>
      </c>
      <c r="X391" s="131"/>
      <c r="Y391" s="122">
        <f t="shared" si="3460"/>
        <v>0.49180652368937161</v>
      </c>
      <c r="Z391" s="122"/>
      <c r="AA391" s="122">
        <f t="shared" si="3461"/>
        <v>0.62053191072449609</v>
      </c>
      <c r="AB391" s="122"/>
      <c r="AC391" s="122">
        <f t="shared" si="3462"/>
        <v>0.62053191072449609</v>
      </c>
      <c r="AD391" s="122"/>
      <c r="AE391" s="131">
        <f>DB390</f>
        <v>-0.66073553470240742</v>
      </c>
      <c r="AF391" s="131"/>
      <c r="AG391" s="131">
        <f>DD390</f>
        <v>0.78764498050451415</v>
      </c>
      <c r="AH391" s="131"/>
      <c r="AI391" s="131">
        <f>DF390</f>
        <v>-0.55736112951601158</v>
      </c>
      <c r="AJ391" s="131"/>
      <c r="AK391" s="131">
        <f>DH390</f>
        <v>0.88623739396937895</v>
      </c>
      <c r="AL391" s="131"/>
      <c r="AM391" s="131">
        <f>DJ390</f>
        <v>-1.1732153015643176</v>
      </c>
      <c r="AN391" s="131"/>
      <c r="AO391" s="122">
        <f t="shared" si="3463"/>
        <v>-1.9324654533502443</v>
      </c>
      <c r="AP391" s="122"/>
      <c r="AQ391" s="122">
        <f t="shared" si="3464"/>
        <v>0.12647794276410873</v>
      </c>
      <c r="AR391" s="122"/>
      <c r="AS391" s="131">
        <f>DL390</f>
        <v>1.1611691493106526</v>
      </c>
      <c r="AT391" s="131"/>
      <c r="AU391" s="122">
        <f>U391*AG391+AC391*AK391+AS391</f>
        <v>2.2038985274642311</v>
      </c>
      <c r="AV391" s="122"/>
      <c r="AW391" s="122">
        <f t="shared" si="3465"/>
        <v>0.90059905406517127</v>
      </c>
      <c r="AX391" s="122"/>
      <c r="AY391" s="122">
        <f t="shared" si="3466"/>
        <v>0.12647794276410873</v>
      </c>
      <c r="AZ391" s="122"/>
      <c r="BA391" s="122">
        <f>AW391</f>
        <v>0.90059905406517127</v>
      </c>
      <c r="BB391" s="122"/>
      <c r="BC391" s="120">
        <f>BC390</f>
        <v>0.01</v>
      </c>
      <c r="BD391" s="120"/>
      <c r="BE391" s="120">
        <f>BE390</f>
        <v>0.99</v>
      </c>
      <c r="BF391" s="120"/>
      <c r="BG391" s="136">
        <f>(1/2)*(AY391-BC391)^2</f>
        <v>6.7835555752794952E-3</v>
      </c>
      <c r="BH391" s="137"/>
      <c r="BI391" s="136">
        <f t="shared" si="3467"/>
        <v>3.996264567021084E-3</v>
      </c>
      <c r="BJ391" s="137"/>
      <c r="BK391" s="136">
        <f t="shared" si="3468"/>
        <v>1.077982014230058E-2</v>
      </c>
      <c r="BL391" s="137"/>
      <c r="BN391" s="15"/>
      <c r="BO391" s="15"/>
      <c r="BP391" s="15"/>
      <c r="BQ391" s="15"/>
      <c r="BR391" s="15"/>
      <c r="BS391" s="15"/>
      <c r="BT391" s="15"/>
      <c r="BU391" s="15"/>
      <c r="BV391" s="15"/>
      <c r="BW391" s="15"/>
      <c r="BX391" s="15"/>
      <c r="BY391" s="15"/>
      <c r="BZ391" s="15"/>
      <c r="CA391" s="15"/>
      <c r="CB391" s="15"/>
      <c r="CC391" s="15"/>
      <c r="CD391" s="15"/>
      <c r="CE391" s="15"/>
      <c r="CF391" s="15"/>
      <c r="CG391" s="15"/>
      <c r="CH391" s="15"/>
      <c r="CI391" s="15"/>
      <c r="CJ391" s="15"/>
      <c r="CK391" s="15"/>
      <c r="CL391" s="15"/>
      <c r="CM391" s="47"/>
      <c r="CN391" s="47"/>
      <c r="CO391" s="47"/>
      <c r="CP391" s="15"/>
      <c r="CQ391" s="15"/>
      <c r="CR391" s="15"/>
      <c r="CS391" s="15"/>
      <c r="CT391" s="15"/>
      <c r="CU391" s="15"/>
      <c r="CV391" s="15"/>
      <c r="CW391" s="15"/>
      <c r="CX391" s="15"/>
      <c r="CY391" s="15"/>
      <c r="CZ391" s="15"/>
      <c r="DA391" s="15"/>
      <c r="DB391" s="15"/>
      <c r="DC391" s="15"/>
      <c r="DD391" s="15"/>
      <c r="DE391" s="15"/>
      <c r="DF391" s="15"/>
      <c r="DG391" s="15"/>
      <c r="DH391" s="15"/>
      <c r="DI391" s="15"/>
      <c r="DJ391" s="15"/>
      <c r="DK391" s="15"/>
      <c r="DL391" s="15"/>
      <c r="DM391" s="15"/>
    </row>
    <row r="392" spans="1:117" s="13" customFormat="1" x14ac:dyDescent="0.35">
      <c r="A392" s="93"/>
      <c r="B392" s="14" t="s">
        <v>217</v>
      </c>
      <c r="BG392" s="143" t="str">
        <f>IF(BG391&lt;BG388,"OUI, ça a baissé","NON, ça n'a pas baissé")</f>
        <v>OUI, ça a baissé</v>
      </c>
      <c r="BH392" s="143"/>
      <c r="BI392" s="143" t="str">
        <f>IF(BI391&lt;BI388,"OUI, ça a baissé","NON, ça n'a pas baissé")</f>
        <v>OUI, ça a baissé</v>
      </c>
      <c r="BJ392" s="143"/>
      <c r="BK392" s="143" t="str">
        <f>IF(BK391&lt;BK388,"OUI, ça a baissé","NON, ça n'a pas baissé")</f>
        <v>OUI, ça a baissé</v>
      </c>
      <c r="BL392" s="143"/>
      <c r="BN392" s="15"/>
      <c r="BO392" s="15"/>
      <c r="BP392" s="15"/>
      <c r="BQ392" s="15"/>
      <c r="BR392" s="15"/>
      <c r="BS392" s="15"/>
      <c r="BT392" s="15"/>
      <c r="BU392" s="15"/>
      <c r="BV392" s="15"/>
      <c r="BW392" s="15"/>
      <c r="BX392" s="15"/>
      <c r="BY392" s="15"/>
      <c r="BZ392" s="15"/>
      <c r="CA392" s="15"/>
      <c r="CB392" s="15"/>
      <c r="CC392" s="15"/>
      <c r="CD392" s="15"/>
      <c r="CE392" s="15"/>
      <c r="CF392" s="15"/>
      <c r="CG392" s="15"/>
      <c r="CH392" s="15"/>
      <c r="CI392" s="15"/>
      <c r="CJ392" s="15"/>
      <c r="CK392" s="15"/>
      <c r="CL392" s="15"/>
      <c r="CM392" s="47"/>
      <c r="CN392" s="47"/>
      <c r="CO392" s="47"/>
      <c r="CP392" s="15"/>
      <c r="CQ392" s="15"/>
      <c r="CR392" s="15"/>
      <c r="CS392" s="15"/>
      <c r="CT392" s="15"/>
      <c r="CU392" s="15"/>
      <c r="CV392" s="15"/>
      <c r="CW392" s="15"/>
      <c r="CX392" s="15"/>
      <c r="CY392" s="15"/>
      <c r="CZ392" s="15"/>
      <c r="DA392" s="15"/>
      <c r="DB392" s="15"/>
      <c r="DC392" s="15"/>
      <c r="DD392" s="15"/>
      <c r="DE392" s="15"/>
      <c r="DF392" s="15"/>
      <c r="DG392" s="15"/>
      <c r="DH392" s="15"/>
      <c r="DI392" s="15"/>
      <c r="DJ392" s="15"/>
      <c r="DK392" s="15"/>
      <c r="DL392" s="15"/>
      <c r="DM392" s="15"/>
    </row>
    <row r="393" spans="1:117" s="13" customFormat="1" ht="15" thickBot="1" x14ac:dyDescent="0.4"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  <c r="AZ393" s="15"/>
      <c r="BA393" s="15"/>
      <c r="BB393" s="15"/>
      <c r="BC393" s="15"/>
      <c r="BD393" s="15"/>
      <c r="BE393" s="15"/>
      <c r="BF393" s="15"/>
      <c r="BG393" s="15"/>
      <c r="BH393" s="15"/>
      <c r="BI393" s="15"/>
      <c r="BJ393" s="15"/>
      <c r="BK393" s="15"/>
      <c r="BL393" s="15"/>
      <c r="BN393" s="15"/>
      <c r="BO393" s="15"/>
      <c r="BP393" s="15"/>
      <c r="BQ393" s="15"/>
      <c r="BR393" s="15"/>
      <c r="BS393" s="15"/>
      <c r="BT393" s="15"/>
      <c r="BU393" s="15"/>
      <c r="BV393" s="15"/>
      <c r="BW393" s="15"/>
      <c r="BX393" s="15"/>
      <c r="BY393" s="15"/>
      <c r="BZ393" s="15"/>
      <c r="CA393" s="15"/>
      <c r="CB393" s="15"/>
      <c r="CC393" s="15"/>
      <c r="CD393" s="15"/>
      <c r="CE393" s="15"/>
      <c r="CF393" s="15"/>
      <c r="CG393" s="15"/>
      <c r="CH393" s="15"/>
      <c r="CI393" s="15"/>
      <c r="CJ393" s="15"/>
      <c r="CK393" s="15"/>
      <c r="CL393" s="15"/>
      <c r="CM393" s="47"/>
      <c r="CN393" s="47"/>
      <c r="CO393" s="47"/>
      <c r="CP393" s="15"/>
      <c r="CQ393" s="15"/>
      <c r="CR393" s="15"/>
      <c r="CS393" s="15"/>
      <c r="CT393" s="15"/>
      <c r="CU393" s="15"/>
      <c r="CV393" s="15"/>
      <c r="CW393" s="15"/>
      <c r="CX393" s="15"/>
      <c r="CY393" s="15"/>
      <c r="CZ393" s="15"/>
      <c r="DA393" s="15"/>
      <c r="DB393" s="15"/>
      <c r="DC393" s="15"/>
      <c r="DD393" s="15"/>
      <c r="DE393" s="15"/>
      <c r="DF393" s="15"/>
      <c r="DG393" s="15"/>
      <c r="DH393" s="15"/>
      <c r="DI393" s="15"/>
      <c r="DJ393" s="15"/>
      <c r="DK393" s="15"/>
      <c r="DL393" s="15"/>
      <c r="DM393" s="15"/>
    </row>
    <row r="394" spans="1:117" s="13" customFormat="1" ht="15" thickBot="1" x14ac:dyDescent="0.4">
      <c r="A394" s="93" t="s">
        <v>132</v>
      </c>
      <c r="B394" s="14" t="s">
        <v>213</v>
      </c>
      <c r="C394" s="120">
        <f>C391</f>
        <v>0.05</v>
      </c>
      <c r="D394" s="120"/>
      <c r="E394" s="120">
        <f>E391</f>
        <v>0.1</v>
      </c>
      <c r="F394" s="120"/>
      <c r="G394" s="121">
        <f>G391</f>
        <v>0.15647426092966449</v>
      </c>
      <c r="H394" s="121"/>
      <c r="I394" s="121">
        <f>I391</f>
        <v>0.20502748265132709</v>
      </c>
      <c r="J394" s="121"/>
      <c r="K394" s="121">
        <f>K391</f>
        <v>0.26294852185932888</v>
      </c>
      <c r="L394" s="121"/>
      <c r="M394" s="121">
        <f>M391</f>
        <v>0.31005496530265414</v>
      </c>
      <c r="N394" s="121"/>
      <c r="O394" s="121">
        <f>O391</f>
        <v>0.47948521859329052</v>
      </c>
      <c r="P394" s="121"/>
      <c r="Q394" s="122">
        <f>C394*G394+E394*K394+O394</f>
        <v>0.51360378382570659</v>
      </c>
      <c r="R394" s="122"/>
      <c r="S394" s="122">
        <f t="shared" ref="S394" si="3490">1/(1+EXP(-Q394))</f>
        <v>0.62565090480562957</v>
      </c>
      <c r="T394" s="122"/>
      <c r="U394" s="122">
        <f t="shared" ref="U394" si="3491">S394</f>
        <v>0.62565090480562957</v>
      </c>
      <c r="V394" s="122"/>
      <c r="W394" s="121">
        <f>W391</f>
        <v>0.45054965302653982</v>
      </c>
      <c r="X394" s="121"/>
      <c r="Y394" s="122">
        <f t="shared" ref="Y394" si="3492">C394*I394+E394*M394+W394</f>
        <v>0.49180652368937161</v>
      </c>
      <c r="Z394" s="122"/>
      <c r="AA394" s="122">
        <f t="shared" ref="AA394" si="3493">1/(1+EXP(-Y394))</f>
        <v>0.62053191072449609</v>
      </c>
      <c r="AB394" s="122"/>
      <c r="AC394" s="122">
        <f t="shared" ref="AC394" si="3494">AA394</f>
        <v>0.62053191072449609</v>
      </c>
      <c r="AD394" s="122"/>
      <c r="AE394" s="121">
        <f>AE391</f>
        <v>-0.66073553470240742</v>
      </c>
      <c r="AF394" s="121"/>
      <c r="AG394" s="121">
        <f>AG391</f>
        <v>0.78764498050451415</v>
      </c>
      <c r="AH394" s="121"/>
      <c r="AI394" s="121">
        <f>AI391</f>
        <v>-0.55736112951601158</v>
      </c>
      <c r="AJ394" s="121"/>
      <c r="AK394" s="121">
        <f>AK391</f>
        <v>0.88623739396937895</v>
      </c>
      <c r="AL394" s="121"/>
      <c r="AM394" s="121">
        <f>AM391</f>
        <v>-1.1732153015643176</v>
      </c>
      <c r="AN394" s="121"/>
      <c r="AO394" s="122">
        <f t="shared" ref="AO394" si="3495">U394*AE394+AC394*AI394+AM394</f>
        <v>-1.9324654533502443</v>
      </c>
      <c r="AP394" s="122"/>
      <c r="AQ394" s="122">
        <f t="shared" ref="AQ394" si="3496">1/(1+EXP(-AO394))</f>
        <v>0.12647794276410873</v>
      </c>
      <c r="AR394" s="122"/>
      <c r="AS394" s="121">
        <f>AS391</f>
        <v>1.1611691493106526</v>
      </c>
      <c r="AT394" s="121"/>
      <c r="AU394" s="122">
        <f>U394*AG394+AC394*AK394+AS394</f>
        <v>2.2038985274642311</v>
      </c>
      <c r="AV394" s="122"/>
      <c r="AW394" s="122">
        <f t="shared" ref="AW394" si="3497">1/(1+EXP(-AU394))</f>
        <v>0.90059905406517127</v>
      </c>
      <c r="AX394" s="122"/>
      <c r="AY394" s="122">
        <f t="shared" ref="AY394" si="3498">AQ394</f>
        <v>0.12647794276410873</v>
      </c>
      <c r="AZ394" s="122"/>
      <c r="BA394" s="122">
        <f t="shared" ref="BA394" si="3499">AW394</f>
        <v>0.90059905406517127</v>
      </c>
      <c r="BB394" s="122"/>
      <c r="BC394" s="120">
        <f>BC391</f>
        <v>0.01</v>
      </c>
      <c r="BD394" s="120"/>
      <c r="BE394" s="120">
        <f>BE391</f>
        <v>0.99</v>
      </c>
      <c r="BF394" s="120"/>
      <c r="BG394" s="136">
        <f>(1/2)*(AY394-BC394)^2</f>
        <v>6.7835555752794952E-3</v>
      </c>
      <c r="BH394" s="137"/>
      <c r="BI394" s="136">
        <f t="shared" ref="BI394" si="3500">(1/2)*(BA394-BE394)^2</f>
        <v>3.996264567021084E-3</v>
      </c>
      <c r="BJ394" s="137"/>
      <c r="BK394" s="136">
        <f t="shared" ref="BK394" si="3501">BG394+BI394</f>
        <v>1.077982014230058E-2</v>
      </c>
      <c r="BL394" s="137"/>
      <c r="BN394" s="131">
        <f t="shared" ref="BN394" si="3502" xml:space="preserve"> ( ((AY394 - BC394)*(AY394)*(1-AY394)*AE394) + ((BA394 - BE394)*(BA394)*(1-BA394)*AG394) ) * ( ((U394)*(1-U394)) ) * ( C394 )</f>
        <v>-1.7339228874141866E-4</v>
      </c>
      <c r="BO394" s="131"/>
      <c r="BP394" s="131">
        <f t="shared" ref="BP394" si="3503" xml:space="preserve"> ( ((AY394 - BC394)*(AY394)*(1-AY394)*AI394) + ((BA394 - BE394)*(BA394)*(1-BA394)*AK394) ) * ( ((AC394)*(1-AC394)) ) * ( C394 )</f>
        <v>-1.6795300455908909E-4</v>
      </c>
      <c r="BQ394" s="131"/>
      <c r="BR394" s="131">
        <f t="shared" ref="BR394" si="3504" xml:space="preserve"> ( ((AY394 - BC394)*(AY394)*(1-AY394)*AE394) + ((BA394 - BE394)*(BA394)*(1-BA394)*AG394) ) * ( ((U394)*(1-U394)) ) * ( E394 )</f>
        <v>-3.4678457748283731E-4</v>
      </c>
      <c r="BS394" s="131"/>
      <c r="BT394" s="131">
        <f t="shared" ref="BT394" si="3505" xml:space="preserve"> ( ((AY394 - BC394)*(AY394)*(1-AY394)*AI394) + ((BA394 - BE394)*(BA394)*(1-BA394)*AK394) ) * ( ((AC394)*(1-AC394)) ) * ( E394 )</f>
        <v>-3.3590600911817818E-4</v>
      </c>
      <c r="BU394" s="131"/>
      <c r="BV394" s="131">
        <f t="shared" ref="BV394" si="3506" xml:space="preserve"> ( ((AY394 - BC394)*(AY394)*(1-AY394)*AE394) + ((BA394 - BE394)*(BA394)*(1-BA394)*AG394) ) * ( ((S394)*(1-S394)) )</f>
        <v>-3.4678457748283727E-3</v>
      </c>
      <c r="BW394" s="131"/>
      <c r="BX394" s="131">
        <f t="shared" ref="BX394" si="3507" xml:space="preserve"> ( ((AY394 - BC394)*(AY394)*(1-AY394)*AI394) + ((BA394 - BE394)*(BA394)*(1-BA394)*AK394) ) * ( ((AC394)*(1-AC394)) )</f>
        <v>-3.3590600911817814E-3</v>
      </c>
      <c r="BY394" s="131"/>
      <c r="BZ394" s="131">
        <f xml:space="preserve"> (AY394 - BC394) * (AY394 * (1 - AY394)) * U394</f>
        <v>8.0512708570243605E-3</v>
      </c>
      <c r="CA394" s="131"/>
      <c r="CB394" s="131">
        <f t="shared" ref="CB394" si="3508" xml:space="preserve"> (BA394 - BE394) * (BA394 * (1 - BA394)) * U394</f>
        <v>-5.0072144836617854E-3</v>
      </c>
      <c r="CC394" s="131"/>
      <c r="CD394" s="131">
        <f t="shared" ref="CD394" si="3509" xml:space="preserve"> (AY394 - BC394) * (AY394 * (1 - AY394)) * AC394</f>
        <v>7.9853964092354394E-3</v>
      </c>
      <c r="CE394" s="131"/>
      <c r="CF394" s="131">
        <f t="shared" ref="CF394" si="3510" xml:space="preserve"> (BA394 - BE394) * (BA394 * (1 - BA394)) * AC394</f>
        <v>-4.9662461079942174E-3</v>
      </c>
      <c r="CG394" s="131"/>
      <c r="CH394" s="131">
        <f xml:space="preserve"> (AY394 - BC394) * (AY394 * (1 - AY394))</f>
        <v>1.2868631364843374E-2</v>
      </c>
      <c r="CI394" s="131"/>
      <c r="CJ394" s="131">
        <f xml:space="preserve"> (BA394 - BE394) * (BA394 * (1 - BA394))</f>
        <v>-8.0032082511210818E-3</v>
      </c>
      <c r="CK394" s="131"/>
      <c r="CL394" s="15"/>
      <c r="CM394" s="47"/>
      <c r="CN394" s="47"/>
      <c r="CO394" s="47"/>
      <c r="CP394" s="15"/>
      <c r="CQ394" s="15"/>
      <c r="CR394" s="15"/>
      <c r="CS394" s="15"/>
      <c r="CT394" s="15"/>
      <c r="CU394" s="15"/>
      <c r="CV394" s="15"/>
      <c r="CW394" s="15"/>
      <c r="CX394" s="15"/>
      <c r="CY394" s="15"/>
      <c r="CZ394" s="15"/>
      <c r="DA394" s="15"/>
      <c r="DB394" s="15"/>
      <c r="DC394" s="15"/>
      <c r="DD394" s="15"/>
      <c r="DE394" s="15"/>
      <c r="DF394" s="15"/>
      <c r="DG394" s="15"/>
      <c r="DH394" s="15"/>
      <c r="DI394" s="15"/>
      <c r="DJ394" s="15"/>
      <c r="DK394" s="15"/>
      <c r="DL394" s="15"/>
      <c r="DM394" s="15"/>
    </row>
    <row r="395" spans="1:117" s="13" customFormat="1" x14ac:dyDescent="0.35">
      <c r="A395" s="93"/>
      <c r="B395" s="14" t="s">
        <v>215</v>
      </c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  <c r="AP395" s="15"/>
      <c r="AQ395" s="15"/>
      <c r="AR395" s="15"/>
      <c r="AS395" s="15"/>
      <c r="AT395" s="15"/>
      <c r="AU395" s="15"/>
      <c r="AV395" s="15"/>
      <c r="AW395" s="15"/>
      <c r="AX395" s="15"/>
      <c r="AY395" s="15"/>
      <c r="AZ395" s="15"/>
      <c r="BA395" s="15"/>
      <c r="BB395" s="15"/>
      <c r="BC395" s="15"/>
      <c r="BD395" s="15"/>
      <c r="BE395" s="15"/>
      <c r="BF395" s="15"/>
      <c r="BG395" s="15"/>
      <c r="BH395" s="15"/>
      <c r="BI395" s="15"/>
      <c r="BJ395" s="15"/>
      <c r="BK395" s="15"/>
      <c r="BL395" s="15"/>
      <c r="BN395" s="132" t="str">
        <f>IF(BN394&lt;0.000001,"PROCHE DE 0","PAS PROCHE DE 0")</f>
        <v>PROCHE DE 0</v>
      </c>
      <c r="BO395" s="132"/>
      <c r="BP395" s="132" t="str">
        <f>IF(BP394&lt;0.000001,"PROCHE DE 0","PAS PROCHE DE 0")</f>
        <v>PROCHE DE 0</v>
      </c>
      <c r="BQ395" s="132"/>
      <c r="BR395" s="132" t="str">
        <f>IF(BR394&lt;0.000001,"PROCHE DE 0","PAS PROCHE DE 0")</f>
        <v>PROCHE DE 0</v>
      </c>
      <c r="BS395" s="132"/>
      <c r="BT395" s="132" t="str">
        <f>IF(BT394&lt;0.000001,"PROCHE DE 0","PAS PROCHE DE 0")</f>
        <v>PROCHE DE 0</v>
      </c>
      <c r="BU395" s="132"/>
      <c r="BV395" s="132" t="str">
        <f>IF(BV394&lt;0.000001,"PROCHE DE 0","PAS PROCHE DE 0")</f>
        <v>PROCHE DE 0</v>
      </c>
      <c r="BW395" s="132"/>
      <c r="BX395" s="132" t="str">
        <f>IF(BX394&lt;0.000001,"PROCHE DE 0","PAS PROCHE DE 0")</f>
        <v>PROCHE DE 0</v>
      </c>
      <c r="BY395" s="132"/>
      <c r="BZ395" s="132" t="str">
        <f>IF(BZ394&lt;0.000001,"PROCHE DE 0","PAS PROCHE DE 0")</f>
        <v>PAS PROCHE DE 0</v>
      </c>
      <c r="CA395" s="132"/>
      <c r="CB395" s="132" t="str">
        <f>IF(CB394&lt;0.000001,"PROCHE DE 0","PAS PROCHE DE 0")</f>
        <v>PROCHE DE 0</v>
      </c>
      <c r="CC395" s="132"/>
      <c r="CD395" s="132" t="str">
        <f>IF(CD394&lt;0.000001,"PROCHE DE 0","PAS PROCHE DE 0")</f>
        <v>PAS PROCHE DE 0</v>
      </c>
      <c r="CE395" s="132"/>
      <c r="CF395" s="132" t="str">
        <f>IF(CF394&lt;0.000001,"PROCHE DE 0","PAS PROCHE DE 0")</f>
        <v>PROCHE DE 0</v>
      </c>
      <c r="CG395" s="132"/>
      <c r="CH395" s="132" t="str">
        <f>IF(CH394&lt;0.000001,"PROCHE DE 0","PAS PROCHE DE 0")</f>
        <v>PAS PROCHE DE 0</v>
      </c>
      <c r="CI395" s="132"/>
      <c r="CJ395" s="132" t="str">
        <f>IF(CJ394&lt;0.000001,"PROCHE DE 0","PAS PROCHE DE 0")</f>
        <v>PROCHE DE 0</v>
      </c>
      <c r="CK395" s="132"/>
      <c r="CL395" s="15"/>
      <c r="CM395" s="47"/>
      <c r="CN395" s="47"/>
      <c r="CO395" s="47"/>
      <c r="CP395" s="15"/>
      <c r="CQ395" s="15"/>
      <c r="CR395" s="15"/>
      <c r="CS395" s="15"/>
      <c r="CT395" s="15"/>
      <c r="CU395" s="15"/>
      <c r="CV395" s="15"/>
      <c r="CW395" s="15"/>
      <c r="CX395" s="15"/>
      <c r="CY395" s="15"/>
      <c r="CZ395" s="15"/>
      <c r="DA395" s="15"/>
      <c r="DB395" s="15"/>
      <c r="DC395" s="15"/>
      <c r="DD395" s="15"/>
      <c r="DE395" s="15"/>
      <c r="DF395" s="15"/>
      <c r="DG395" s="15"/>
      <c r="DH395" s="15"/>
      <c r="DI395" s="15"/>
      <c r="DJ395" s="15"/>
      <c r="DK395" s="15"/>
      <c r="DL395" s="15"/>
      <c r="DM395" s="15"/>
    </row>
    <row r="396" spans="1:117" s="13" customFormat="1" ht="15" thickBot="1" x14ac:dyDescent="0.4">
      <c r="A396" s="93"/>
      <c r="B396" s="14" t="s">
        <v>214</v>
      </c>
      <c r="C396" s="120">
        <f>C394</f>
        <v>0.05</v>
      </c>
      <c r="D396" s="120"/>
      <c r="E396" s="120">
        <f>E394</f>
        <v>0.1</v>
      </c>
      <c r="F396" s="120"/>
      <c r="G396" s="121">
        <f>G394</f>
        <v>0.15647426092966449</v>
      </c>
      <c r="H396" s="121"/>
      <c r="I396" s="121">
        <f>I394</f>
        <v>0.20502748265132709</v>
      </c>
      <c r="J396" s="121"/>
      <c r="K396" s="121">
        <f>K394</f>
        <v>0.26294852185932888</v>
      </c>
      <c r="L396" s="121"/>
      <c r="M396" s="121">
        <f>M394</f>
        <v>0.31005496530265414</v>
      </c>
      <c r="N396" s="121"/>
      <c r="O396" s="121">
        <f>O394</f>
        <v>0.47948521859329052</v>
      </c>
      <c r="P396" s="121"/>
      <c r="Q396" s="122">
        <f>C396*G396+E396*K396+O396</f>
        <v>0.51360378382570659</v>
      </c>
      <c r="R396" s="122"/>
      <c r="S396" s="122">
        <f t="shared" ref="S396:S397" si="3511">1/(1+EXP(-Q396))</f>
        <v>0.62565090480562957</v>
      </c>
      <c r="T396" s="122"/>
      <c r="U396" s="122">
        <f t="shared" ref="U396:U397" si="3512">S396</f>
        <v>0.62565090480562957</v>
      </c>
      <c r="V396" s="122"/>
      <c r="W396" s="121">
        <f>W394</f>
        <v>0.45054965302653982</v>
      </c>
      <c r="X396" s="121"/>
      <c r="Y396" s="122">
        <f t="shared" ref="Y396:Y397" si="3513">C396*I396+E396*M396+W396</f>
        <v>0.49180652368937161</v>
      </c>
      <c r="Z396" s="122"/>
      <c r="AA396" s="122">
        <f t="shared" ref="AA396:AA397" si="3514">1/(1+EXP(-Y396))</f>
        <v>0.62053191072449609</v>
      </c>
      <c r="AB396" s="122"/>
      <c r="AC396" s="122">
        <f t="shared" ref="AC396:AC397" si="3515">AA396</f>
        <v>0.62053191072449609</v>
      </c>
      <c r="AD396" s="122"/>
      <c r="AE396" s="121">
        <f>AE394</f>
        <v>-0.66073553470240742</v>
      </c>
      <c r="AF396" s="121"/>
      <c r="AG396" s="121">
        <f>AG394</f>
        <v>0.78764498050451415</v>
      </c>
      <c r="AH396" s="121"/>
      <c r="AI396" s="121">
        <f>AI394</f>
        <v>-0.55736112951601158</v>
      </c>
      <c r="AJ396" s="121"/>
      <c r="AK396" s="121">
        <f>AK394</f>
        <v>0.88623739396937895</v>
      </c>
      <c r="AL396" s="121"/>
      <c r="AM396" s="121">
        <f>AM394</f>
        <v>-1.1732153015643176</v>
      </c>
      <c r="AN396" s="121"/>
      <c r="AO396" s="122">
        <f t="shared" ref="AO396:AO397" si="3516">U396*AE396+AC396*AI396+AM396</f>
        <v>-1.9324654533502443</v>
      </c>
      <c r="AP396" s="122"/>
      <c r="AQ396" s="122">
        <f t="shared" ref="AQ396:AQ397" si="3517">1/(1+EXP(-AO396))</f>
        <v>0.12647794276410873</v>
      </c>
      <c r="AR396" s="122"/>
      <c r="AS396" s="121">
        <f>AS394</f>
        <v>1.1611691493106526</v>
      </c>
      <c r="AT396" s="121"/>
      <c r="AU396" s="122">
        <f>U396*AG396+AC396*AK396+AS396</f>
        <v>2.2038985274642311</v>
      </c>
      <c r="AV396" s="122"/>
      <c r="AW396" s="122">
        <f t="shared" ref="AW396:AW397" si="3518">1/(1+EXP(-AU396))</f>
        <v>0.90059905406517127</v>
      </c>
      <c r="AX396" s="122"/>
      <c r="AY396" s="122">
        <f t="shared" ref="AY396:AY397" si="3519">AQ396</f>
        <v>0.12647794276410873</v>
      </c>
      <c r="AZ396" s="122"/>
      <c r="BA396" s="122">
        <f>AW396</f>
        <v>0.90059905406517127</v>
      </c>
      <c r="BB396" s="122"/>
      <c r="BC396" s="120">
        <f>BC394</f>
        <v>0.01</v>
      </c>
      <c r="BD396" s="120"/>
      <c r="BE396" s="120">
        <f>BE394</f>
        <v>0.99</v>
      </c>
      <c r="BF396" s="120"/>
      <c r="BG396" s="122">
        <f>(1/2)*(AY396-BC396)^2</f>
        <v>6.7835555752794952E-3</v>
      </c>
      <c r="BH396" s="122"/>
      <c r="BI396" s="122">
        <f t="shared" ref="BI396:BI397" si="3520">(1/2)*(BA396-BE396)^2</f>
        <v>3.996264567021084E-3</v>
      </c>
      <c r="BJ396" s="122"/>
      <c r="BK396" s="122">
        <f t="shared" ref="BK396:BK397" si="3521">BG396+BI396</f>
        <v>1.077982014230058E-2</v>
      </c>
      <c r="BL396" s="122"/>
      <c r="BN396" s="142">
        <f t="shared" ref="BN396" si="3522" xml:space="preserve"> ( ((AY396 - BC396)*(AY396)*(1-AY396)*AE396) + ((BA396 - BE396)*(BA396)*(1-BA396)*AG396) ) * ( ((U396)*(1-U396)) ) * ( C396 )</f>
        <v>-1.7339228874141866E-4</v>
      </c>
      <c r="BO396" s="142"/>
      <c r="BP396" s="142">
        <f t="shared" ref="BP396" si="3523" xml:space="preserve"> ( ((AY396 - BC396)*(AY396)*(1-AY396)*AI396) + ((BA396 - BE396)*(BA396)*(1-BA396)*AK396) ) * ( ((AC396)*(1-AC396)) ) * ( C396 )</f>
        <v>-1.6795300455908909E-4</v>
      </c>
      <c r="BQ396" s="142"/>
      <c r="BR396" s="142">
        <f t="shared" ref="BR396" si="3524" xml:space="preserve"> ( ((AY396 - BC396)*(AY396)*(1-AY396)*AE396) + ((BA396 - BE396)*(BA396)*(1-BA396)*AG396) ) * ( ((U396)*(1-U396)) ) * ( E396 )</f>
        <v>-3.4678457748283731E-4</v>
      </c>
      <c r="BS396" s="142"/>
      <c r="BT396" s="142">
        <f t="shared" ref="BT396" si="3525" xml:space="preserve"> ( ((AY396 - BC396)*(AY396)*(1-AY396)*AI396) + ((BA396 - BE396)*(BA396)*(1-BA396)*AK396) ) * ( ((AC396)*(1-AC396)) ) * ( E396 )</f>
        <v>-3.3590600911817818E-4</v>
      </c>
      <c r="BU396" s="142"/>
      <c r="BV396" s="142">
        <f t="shared" ref="BV396" si="3526" xml:space="preserve"> ( ((AY396 - BC396)*(AY396)*(1-AY396)*AE396) + ((BA396 - BE396)*(BA396)*(1-BA396)*AG396) ) * ( ((S396)*(1-S396)) )</f>
        <v>-3.4678457748283727E-3</v>
      </c>
      <c r="BW396" s="142"/>
      <c r="BX396" s="142">
        <f t="shared" ref="BX396" si="3527" xml:space="preserve"> ( ((AY396 - BC396)*(AY396)*(1-AY396)*AI396) + ((BA396 - BE396)*(BA396)*(1-BA396)*AK396) ) * ( ((AC396)*(1-AC396)) )</f>
        <v>-3.3590600911817814E-3</v>
      </c>
      <c r="BY396" s="142"/>
      <c r="BZ396" s="142">
        <f xml:space="preserve"> (AY396 - BC396) * (AY396 * (1 - AY396)) * U396</f>
        <v>8.0512708570243605E-3</v>
      </c>
      <c r="CA396" s="142"/>
      <c r="CB396" s="142">
        <f t="shared" ref="CB396" si="3528" xml:space="preserve"> (BA396 - BE396) * (BA396 * (1 - BA396)) * U396</f>
        <v>-5.0072144836617854E-3</v>
      </c>
      <c r="CC396" s="142"/>
      <c r="CD396" s="142">
        <f t="shared" ref="CD396" si="3529" xml:space="preserve"> (AY396 - BC396) * (AY396 * (1 - AY396)) * AC396</f>
        <v>7.9853964092354394E-3</v>
      </c>
      <c r="CE396" s="142"/>
      <c r="CF396" s="142">
        <f t="shared" ref="CF396" si="3530" xml:space="preserve"> (BA396 - BE396) * (BA396 * (1 - BA396)) * AC396</f>
        <v>-4.9662461079942174E-3</v>
      </c>
      <c r="CG396" s="142"/>
      <c r="CH396" s="142">
        <f xml:space="preserve"> (AY396 - BC396) * (AY396 * (1 - AY396))</f>
        <v>1.2868631364843374E-2</v>
      </c>
      <c r="CI396" s="142"/>
      <c r="CJ396" s="142">
        <f xml:space="preserve"> (BA396 - BE396) * (BA396 * (1 - BA396))</f>
        <v>-8.0032082511210818E-3</v>
      </c>
      <c r="CK396" s="142"/>
      <c r="CL396" s="15"/>
      <c r="CM396" s="104">
        <f>CM390</f>
        <v>0.5</v>
      </c>
      <c r="CN396" s="104"/>
      <c r="CO396" s="47"/>
      <c r="CP396" s="131">
        <f t="shared" ref="CP396" si="3531">G396-CM396*BN396</f>
        <v>0.1565609570740352</v>
      </c>
      <c r="CQ396" s="131"/>
      <c r="CR396" s="131">
        <f t="shared" ref="CR396" si="3532">I396-CM396*BP396</f>
        <v>0.20511145915360662</v>
      </c>
      <c r="CS396" s="131"/>
      <c r="CT396" s="131">
        <f t="shared" ref="CT396" si="3533">K396-CM396*BR396</f>
        <v>0.26312191414807029</v>
      </c>
      <c r="CU396" s="131"/>
      <c r="CV396" s="131">
        <f t="shared" ref="CV396" si="3534">M396-CM396*BT396</f>
        <v>0.31022291830721321</v>
      </c>
      <c r="CW396" s="131"/>
      <c r="CX396" s="131">
        <f t="shared" ref="CX396" si="3535">O396-CM396*BV396</f>
        <v>0.48121914148070472</v>
      </c>
      <c r="CY396" s="131"/>
      <c r="CZ396" s="131">
        <f t="shared" ref="CZ396" si="3536">W396-CM396*BX396</f>
        <v>0.45222918307213072</v>
      </c>
      <c r="DA396" s="131"/>
      <c r="DB396" s="131">
        <f t="shared" ref="DB396" si="3537">AE396-CM396*BZ396</f>
        <v>-0.66476117013091962</v>
      </c>
      <c r="DC396" s="131"/>
      <c r="DD396" s="131">
        <f t="shared" ref="DD396" si="3538">AG396-CM396*CB396</f>
        <v>0.790148587746345</v>
      </c>
      <c r="DE396" s="131"/>
      <c r="DF396" s="131">
        <f t="shared" ref="DF396" si="3539">AI396-CM396*CD396</f>
        <v>-0.56135382772062925</v>
      </c>
      <c r="DG396" s="131"/>
      <c r="DH396" s="131">
        <f t="shared" ref="DH396" si="3540">AK396-CM396*CF396</f>
        <v>0.88872051702337607</v>
      </c>
      <c r="DI396" s="131"/>
      <c r="DJ396" s="131">
        <f t="shared" ref="DJ396" si="3541">AM396-CM396*CH396</f>
        <v>-1.1796496172467392</v>
      </c>
      <c r="DK396" s="131"/>
      <c r="DL396" s="131">
        <f t="shared" ref="DL396" si="3542">AS396-CM396*CJ396</f>
        <v>1.1651707534362132</v>
      </c>
      <c r="DM396" s="131"/>
    </row>
    <row r="397" spans="1:117" s="13" customFormat="1" ht="15" thickBot="1" x14ac:dyDescent="0.4">
      <c r="A397" s="93"/>
      <c r="B397" s="14" t="s">
        <v>216</v>
      </c>
      <c r="C397" s="120">
        <f>C396</f>
        <v>0.05</v>
      </c>
      <c r="D397" s="120"/>
      <c r="E397" s="120">
        <f>E396</f>
        <v>0.1</v>
      </c>
      <c r="F397" s="120"/>
      <c r="G397" s="131">
        <f>CP396</f>
        <v>0.1565609570740352</v>
      </c>
      <c r="H397" s="131"/>
      <c r="I397" s="131">
        <f>CR396</f>
        <v>0.20511145915360662</v>
      </c>
      <c r="J397" s="131"/>
      <c r="K397" s="131">
        <f>CT396</f>
        <v>0.26312191414807029</v>
      </c>
      <c r="L397" s="131"/>
      <c r="M397" s="131">
        <f>CV396</f>
        <v>0.31022291830721321</v>
      </c>
      <c r="N397" s="131"/>
      <c r="O397" s="131">
        <f>CX396</f>
        <v>0.48121914148070472</v>
      </c>
      <c r="P397" s="131"/>
      <c r="Q397" s="122">
        <f>C397*G397+E397*K397+O397</f>
        <v>0.5153593807492135</v>
      </c>
      <c r="R397" s="122"/>
      <c r="S397" s="122">
        <f t="shared" si="3511"/>
        <v>0.62606199562008036</v>
      </c>
      <c r="T397" s="122"/>
      <c r="U397" s="122">
        <f t="shared" si="3512"/>
        <v>0.62606199562008036</v>
      </c>
      <c r="V397" s="122"/>
      <c r="W397" s="131">
        <f>CZ396</f>
        <v>0.45222918307213072</v>
      </c>
      <c r="X397" s="131"/>
      <c r="Y397" s="122">
        <f t="shared" si="3513"/>
        <v>0.4935070478605324</v>
      </c>
      <c r="Z397" s="122"/>
      <c r="AA397" s="122">
        <f t="shared" si="3514"/>
        <v>0.62093225449769451</v>
      </c>
      <c r="AB397" s="122"/>
      <c r="AC397" s="122">
        <f t="shared" si="3515"/>
        <v>0.62093225449769451</v>
      </c>
      <c r="AD397" s="122"/>
      <c r="AE397" s="131">
        <f>DB396</f>
        <v>-0.66476117013091962</v>
      </c>
      <c r="AF397" s="131"/>
      <c r="AG397" s="131">
        <f>DD396</f>
        <v>0.790148587746345</v>
      </c>
      <c r="AH397" s="131"/>
      <c r="AI397" s="131">
        <f>DF396</f>
        <v>-0.56135382772062925</v>
      </c>
      <c r="AJ397" s="131"/>
      <c r="AK397" s="131">
        <f>DH396</f>
        <v>0.88872051702337607</v>
      </c>
      <c r="AL397" s="131"/>
      <c r="AM397" s="131">
        <f>DJ396</f>
        <v>-1.1796496172467392</v>
      </c>
      <c r="AN397" s="131"/>
      <c r="AO397" s="122">
        <f t="shared" si="3516"/>
        <v>-1.9443940198471232</v>
      </c>
      <c r="AP397" s="122"/>
      <c r="AQ397" s="122">
        <f t="shared" si="3517"/>
        <v>0.12516592093445358</v>
      </c>
      <c r="AR397" s="122"/>
      <c r="AS397" s="131">
        <f>DL396</f>
        <v>1.1651707534362132</v>
      </c>
      <c r="AT397" s="131"/>
      <c r="AU397" s="122">
        <f>U397*AG397+AC397*AK397+AS397</f>
        <v>2.2116879893707599</v>
      </c>
      <c r="AV397" s="122"/>
      <c r="AW397" s="122">
        <f t="shared" si="3518"/>
        <v>0.90129419711958725</v>
      </c>
      <c r="AX397" s="122"/>
      <c r="AY397" s="122">
        <f t="shared" si="3519"/>
        <v>0.12516592093445358</v>
      </c>
      <c r="AZ397" s="122"/>
      <c r="BA397" s="122">
        <f>AW397</f>
        <v>0.90129419711958725</v>
      </c>
      <c r="BB397" s="122"/>
      <c r="BC397" s="120">
        <f>BC396</f>
        <v>0.01</v>
      </c>
      <c r="BD397" s="120"/>
      <c r="BE397" s="120">
        <f>BE396</f>
        <v>0.99</v>
      </c>
      <c r="BF397" s="120"/>
      <c r="BG397" s="136">
        <f>(1/2)*(AY397-BC397)^2</f>
        <v>6.6315946723404075E-3</v>
      </c>
      <c r="BH397" s="137"/>
      <c r="BI397" s="136">
        <f t="shared" si="3520"/>
        <v>3.9343597323293206E-3</v>
      </c>
      <c r="BJ397" s="137"/>
      <c r="BK397" s="136">
        <f t="shared" si="3521"/>
        <v>1.0565954404669727E-2</v>
      </c>
      <c r="BL397" s="137"/>
      <c r="BN397" s="15"/>
      <c r="BO397" s="15"/>
      <c r="BP397" s="15"/>
      <c r="BQ397" s="15"/>
      <c r="BR397" s="15"/>
      <c r="BS397" s="15"/>
      <c r="BT397" s="15"/>
      <c r="BU397" s="15"/>
      <c r="BV397" s="15"/>
      <c r="BW397" s="15"/>
      <c r="BX397" s="15"/>
      <c r="BY397" s="15"/>
      <c r="BZ397" s="15"/>
      <c r="CA397" s="15"/>
      <c r="CB397" s="15"/>
      <c r="CC397" s="15"/>
      <c r="CD397" s="15"/>
      <c r="CE397" s="15"/>
      <c r="CF397" s="15"/>
      <c r="CG397" s="15"/>
      <c r="CH397" s="15"/>
      <c r="CI397" s="15"/>
      <c r="CJ397" s="15"/>
      <c r="CK397" s="15"/>
      <c r="CL397" s="15"/>
      <c r="CM397" s="47"/>
      <c r="CN397" s="47"/>
      <c r="CO397" s="47"/>
      <c r="CP397" s="15"/>
      <c r="CQ397" s="15"/>
      <c r="CR397" s="15"/>
      <c r="CS397" s="15"/>
      <c r="CT397" s="15"/>
      <c r="CU397" s="15"/>
      <c r="CV397" s="15"/>
      <c r="CW397" s="15"/>
      <c r="CX397" s="15"/>
      <c r="CY397" s="15"/>
      <c r="CZ397" s="15"/>
      <c r="DA397" s="15"/>
      <c r="DB397" s="15"/>
      <c r="DC397" s="15"/>
      <c r="DD397" s="15"/>
      <c r="DE397" s="15"/>
      <c r="DF397" s="15"/>
      <c r="DG397" s="15"/>
      <c r="DH397" s="15"/>
      <c r="DI397" s="15"/>
      <c r="DJ397" s="15"/>
      <c r="DK397" s="15"/>
      <c r="DL397" s="15"/>
      <c r="DM397" s="15"/>
    </row>
    <row r="398" spans="1:117" s="13" customFormat="1" x14ac:dyDescent="0.35">
      <c r="A398" s="93"/>
      <c r="B398" s="14" t="s">
        <v>217</v>
      </c>
      <c r="BG398" s="143" t="str">
        <f>IF(BG397&lt;BG394,"OUI, ça a baissé","NON, ça n'a pas baissé")</f>
        <v>OUI, ça a baissé</v>
      </c>
      <c r="BH398" s="143"/>
      <c r="BI398" s="143" t="str">
        <f>IF(BI397&lt;BI394,"OUI, ça a baissé","NON, ça n'a pas baissé")</f>
        <v>OUI, ça a baissé</v>
      </c>
      <c r="BJ398" s="143"/>
      <c r="BK398" s="143" t="str">
        <f>IF(BK397&lt;BK394,"OUI, ça a baissé","NON, ça n'a pas baissé")</f>
        <v>OUI, ça a baissé</v>
      </c>
      <c r="BL398" s="143"/>
      <c r="BN398" s="15"/>
      <c r="BO398" s="15"/>
      <c r="BP398" s="15"/>
      <c r="BQ398" s="15"/>
      <c r="BR398" s="15"/>
      <c r="BS398" s="15"/>
      <c r="BT398" s="15"/>
      <c r="BU398" s="15"/>
      <c r="BV398" s="15"/>
      <c r="BW398" s="15"/>
      <c r="BX398" s="15"/>
      <c r="BY398" s="15"/>
      <c r="BZ398" s="15"/>
      <c r="CA398" s="15"/>
      <c r="CB398" s="15"/>
      <c r="CC398" s="15"/>
      <c r="CD398" s="15"/>
      <c r="CE398" s="15"/>
      <c r="CF398" s="15"/>
      <c r="CG398" s="15"/>
      <c r="CH398" s="15"/>
      <c r="CI398" s="15"/>
      <c r="CJ398" s="15"/>
      <c r="CK398" s="15"/>
      <c r="CL398" s="15"/>
      <c r="CM398" s="47"/>
      <c r="CN398" s="47"/>
      <c r="CO398" s="47"/>
      <c r="CP398" s="15"/>
      <c r="CQ398" s="15"/>
      <c r="CR398" s="15"/>
      <c r="CS398" s="15"/>
      <c r="CT398" s="15"/>
      <c r="CU398" s="15"/>
      <c r="CV398" s="15"/>
      <c r="CW398" s="15"/>
      <c r="CX398" s="15"/>
      <c r="CY398" s="15"/>
      <c r="CZ398" s="15"/>
      <c r="DA398" s="15"/>
      <c r="DB398" s="15"/>
      <c r="DC398" s="15"/>
      <c r="DD398" s="15"/>
      <c r="DE398" s="15"/>
      <c r="DF398" s="15"/>
      <c r="DG398" s="15"/>
      <c r="DH398" s="15"/>
      <c r="DI398" s="15"/>
      <c r="DJ398" s="15"/>
      <c r="DK398" s="15"/>
      <c r="DL398" s="15"/>
      <c r="DM398" s="15"/>
    </row>
    <row r="399" spans="1:117" s="13" customFormat="1" ht="15" thickBot="1" x14ac:dyDescent="0.4"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  <c r="AY399" s="15"/>
      <c r="AZ399" s="15"/>
      <c r="BA399" s="15"/>
      <c r="BB399" s="15"/>
      <c r="BC399" s="15"/>
      <c r="BD399" s="15"/>
      <c r="BE399" s="15"/>
      <c r="BF399" s="15"/>
      <c r="BG399" s="15"/>
      <c r="BH399" s="15"/>
      <c r="BI399" s="15"/>
      <c r="BJ399" s="15"/>
      <c r="BK399" s="15"/>
      <c r="BL399" s="15"/>
      <c r="BN399" s="15"/>
      <c r="BO399" s="15"/>
      <c r="BP399" s="15"/>
      <c r="BQ399" s="15"/>
      <c r="BR399" s="15"/>
      <c r="BS399" s="15"/>
      <c r="BT399" s="15"/>
      <c r="BU399" s="15"/>
      <c r="BV399" s="15"/>
      <c r="BW399" s="15"/>
      <c r="BX399" s="15"/>
      <c r="BY399" s="15"/>
      <c r="BZ399" s="15"/>
      <c r="CA399" s="15"/>
      <c r="CB399" s="15"/>
      <c r="CC399" s="15"/>
      <c r="CD399" s="15"/>
      <c r="CE399" s="15"/>
      <c r="CF399" s="15"/>
      <c r="CG399" s="15"/>
      <c r="CH399" s="15"/>
      <c r="CI399" s="15"/>
      <c r="CJ399" s="15"/>
      <c r="CK399" s="15"/>
      <c r="CL399" s="15"/>
      <c r="CM399" s="47"/>
      <c r="CN399" s="47"/>
      <c r="CO399" s="47"/>
      <c r="CP399" s="15"/>
      <c r="CQ399" s="15"/>
      <c r="CR399" s="15"/>
      <c r="CS399" s="15"/>
      <c r="CT399" s="15"/>
      <c r="CU399" s="15"/>
      <c r="CV399" s="15"/>
      <c r="CW399" s="15"/>
      <c r="CX399" s="15"/>
      <c r="CY399" s="15"/>
      <c r="CZ399" s="15"/>
      <c r="DA399" s="15"/>
      <c r="DB399" s="15"/>
      <c r="DC399" s="15"/>
      <c r="DD399" s="15"/>
      <c r="DE399" s="15"/>
      <c r="DF399" s="15"/>
      <c r="DG399" s="15"/>
      <c r="DH399" s="15"/>
      <c r="DI399" s="15"/>
      <c r="DJ399" s="15"/>
      <c r="DK399" s="15"/>
      <c r="DL399" s="15"/>
      <c r="DM399" s="15"/>
    </row>
    <row r="400" spans="1:117" s="13" customFormat="1" ht="15" thickBot="1" x14ac:dyDescent="0.4">
      <c r="A400" s="93" t="s">
        <v>132</v>
      </c>
      <c r="B400" s="14" t="s">
        <v>213</v>
      </c>
      <c r="C400" s="120">
        <f>C397</f>
        <v>0.05</v>
      </c>
      <c r="D400" s="120"/>
      <c r="E400" s="120">
        <f>E397</f>
        <v>0.1</v>
      </c>
      <c r="F400" s="120"/>
      <c r="G400" s="121">
        <f>G397</f>
        <v>0.1565609570740352</v>
      </c>
      <c r="H400" s="121"/>
      <c r="I400" s="121">
        <f>I397</f>
        <v>0.20511145915360662</v>
      </c>
      <c r="J400" s="121"/>
      <c r="K400" s="121">
        <f>K397</f>
        <v>0.26312191414807029</v>
      </c>
      <c r="L400" s="121"/>
      <c r="M400" s="121">
        <f>M397</f>
        <v>0.31022291830721321</v>
      </c>
      <c r="N400" s="121"/>
      <c r="O400" s="121">
        <f>O397</f>
        <v>0.48121914148070472</v>
      </c>
      <c r="P400" s="121"/>
      <c r="Q400" s="122">
        <f>C400*G400+E400*K400+O400</f>
        <v>0.5153593807492135</v>
      </c>
      <c r="R400" s="122"/>
      <c r="S400" s="122">
        <f t="shared" ref="S400" si="3543">1/(1+EXP(-Q400))</f>
        <v>0.62606199562008036</v>
      </c>
      <c r="T400" s="122"/>
      <c r="U400" s="122">
        <f t="shared" ref="U400" si="3544">S400</f>
        <v>0.62606199562008036</v>
      </c>
      <c r="V400" s="122"/>
      <c r="W400" s="121">
        <f>W397</f>
        <v>0.45222918307213072</v>
      </c>
      <c r="X400" s="121"/>
      <c r="Y400" s="122">
        <f t="shared" ref="Y400" si="3545">C400*I400+E400*M400+W400</f>
        <v>0.4935070478605324</v>
      </c>
      <c r="Z400" s="122"/>
      <c r="AA400" s="122">
        <f t="shared" ref="AA400" si="3546">1/(1+EXP(-Y400))</f>
        <v>0.62093225449769451</v>
      </c>
      <c r="AB400" s="122"/>
      <c r="AC400" s="122">
        <f t="shared" ref="AC400" si="3547">AA400</f>
        <v>0.62093225449769451</v>
      </c>
      <c r="AD400" s="122"/>
      <c r="AE400" s="121">
        <f>AE397</f>
        <v>-0.66476117013091962</v>
      </c>
      <c r="AF400" s="121"/>
      <c r="AG400" s="121">
        <f>AG397</f>
        <v>0.790148587746345</v>
      </c>
      <c r="AH400" s="121"/>
      <c r="AI400" s="121">
        <f>AI397</f>
        <v>-0.56135382772062925</v>
      </c>
      <c r="AJ400" s="121"/>
      <c r="AK400" s="121">
        <f>AK397</f>
        <v>0.88872051702337607</v>
      </c>
      <c r="AL400" s="121"/>
      <c r="AM400" s="121">
        <f>AM397</f>
        <v>-1.1796496172467392</v>
      </c>
      <c r="AN400" s="121"/>
      <c r="AO400" s="122">
        <f t="shared" ref="AO400" si="3548">U400*AE400+AC400*AI400+AM400</f>
        <v>-1.9443940198471232</v>
      </c>
      <c r="AP400" s="122"/>
      <c r="AQ400" s="122">
        <f t="shared" ref="AQ400" si="3549">1/(1+EXP(-AO400))</f>
        <v>0.12516592093445358</v>
      </c>
      <c r="AR400" s="122"/>
      <c r="AS400" s="121">
        <f>AS397</f>
        <v>1.1651707534362132</v>
      </c>
      <c r="AT400" s="121"/>
      <c r="AU400" s="122">
        <f>U400*AG400+AC400*AK400+AS400</f>
        <v>2.2116879893707599</v>
      </c>
      <c r="AV400" s="122"/>
      <c r="AW400" s="122">
        <f t="shared" ref="AW400" si="3550">1/(1+EXP(-AU400))</f>
        <v>0.90129419711958725</v>
      </c>
      <c r="AX400" s="122"/>
      <c r="AY400" s="122">
        <f t="shared" ref="AY400" si="3551">AQ400</f>
        <v>0.12516592093445358</v>
      </c>
      <c r="AZ400" s="122"/>
      <c r="BA400" s="122">
        <f t="shared" ref="BA400" si="3552">AW400</f>
        <v>0.90129419711958725</v>
      </c>
      <c r="BB400" s="122"/>
      <c r="BC400" s="120">
        <f>BC397</f>
        <v>0.01</v>
      </c>
      <c r="BD400" s="120"/>
      <c r="BE400" s="120">
        <f>BE397</f>
        <v>0.99</v>
      </c>
      <c r="BF400" s="120"/>
      <c r="BG400" s="136">
        <f>(1/2)*(AY400-BC400)^2</f>
        <v>6.6315946723404075E-3</v>
      </c>
      <c r="BH400" s="137"/>
      <c r="BI400" s="136">
        <f t="shared" ref="BI400" si="3553">(1/2)*(BA400-BE400)^2</f>
        <v>3.9343597323293206E-3</v>
      </c>
      <c r="BJ400" s="137"/>
      <c r="BK400" s="136">
        <f t="shared" ref="BK400" si="3554">BG400+BI400</f>
        <v>1.0565954404669727E-2</v>
      </c>
      <c r="BL400" s="137"/>
      <c r="BN400" s="131">
        <f t="shared" ref="BN400" si="3555" xml:space="preserve"> ( ((AY400 - BC400)*(AY400)*(1-AY400)*AE400) + ((BA400 - BE400)*(BA400)*(1-BA400)*AG400) ) * ( ((U400)*(1-U400)) ) * ( C400 )</f>
        <v>-1.7111589852320205E-4</v>
      </c>
      <c r="BO400" s="131"/>
      <c r="BP400" s="131">
        <f t="shared" ref="BP400" si="3556" xml:space="preserve"> ( ((AY400 - BC400)*(AY400)*(1-AY400)*AI400) + ((BA400 - BE400)*(BA400)*(1-BA400)*AK400) ) * ( ((AC400)*(1-AC400)) ) * ( C400 )</f>
        <v>-1.6584991193550127E-4</v>
      </c>
      <c r="BQ400" s="131"/>
      <c r="BR400" s="131">
        <f t="shared" ref="BR400" si="3557" xml:space="preserve"> ( ((AY400 - BC400)*(AY400)*(1-AY400)*AE400) + ((BA400 - BE400)*(BA400)*(1-BA400)*AG400) ) * ( ((U400)*(1-U400)) ) * ( E400 )</f>
        <v>-3.4223179704640411E-4</v>
      </c>
      <c r="BS400" s="131"/>
      <c r="BT400" s="131">
        <f t="shared" ref="BT400" si="3558" xml:space="preserve"> ( ((AY400 - BC400)*(AY400)*(1-AY400)*AI400) + ((BA400 - BE400)*(BA400)*(1-BA400)*AK400) ) * ( ((AC400)*(1-AC400)) ) * ( E400 )</f>
        <v>-3.3169982387100253E-4</v>
      </c>
      <c r="BU400" s="131"/>
      <c r="BV400" s="131">
        <f t="shared" ref="BV400" si="3559" xml:space="preserve"> ( ((AY400 - BC400)*(AY400)*(1-AY400)*AE400) + ((BA400 - BE400)*(BA400)*(1-BA400)*AG400) ) * ( ((S400)*(1-S400)) )</f>
        <v>-3.422317970464041E-3</v>
      </c>
      <c r="BW400" s="131"/>
      <c r="BX400" s="131">
        <f t="shared" ref="BX400" si="3560" xml:space="preserve"> ( ((AY400 - BC400)*(AY400)*(1-AY400)*AI400) + ((BA400 - BE400)*(BA400)*(1-BA400)*AK400) ) * ( ((AC400)*(1-AC400)) )</f>
        <v>-3.3169982387100251E-3</v>
      </c>
      <c r="BY400" s="131"/>
      <c r="BZ400" s="131">
        <f xml:space="preserve"> (AY400 - BC400) * (AY400 * (1 - AY400)) * U400</f>
        <v>7.8950178775421178E-3</v>
      </c>
      <c r="CA400" s="131"/>
      <c r="CB400" s="131">
        <f t="shared" ref="CB400" si="3561" xml:space="preserve"> (BA400 - BE400) * (BA400 * (1 - BA400)) * U400</f>
        <v>-4.9405879256616885E-3</v>
      </c>
      <c r="CC400" s="131"/>
      <c r="CD400" s="131">
        <f t="shared" ref="CD400" si="3562" xml:space="preserve"> (AY400 - BC400) * (AY400 * (1 - AY400)) * AC400</f>
        <v>7.8303287602474528E-3</v>
      </c>
      <c r="CE400" s="131"/>
      <c r="CF400" s="131">
        <f t="shared" ref="CF400" si="3563" xml:space="preserve"> (BA400 - BE400) * (BA400 * (1 - BA400)) * AC400</f>
        <v>-4.9001064122838837E-3</v>
      </c>
      <c r="CG400" s="131"/>
      <c r="CH400" s="131">
        <f xml:space="preserve"> (AY400 - BC400) * (AY400 * (1 - AY400))</f>
        <v>1.2610600759630093E-2</v>
      </c>
      <c r="CI400" s="131"/>
      <c r="CJ400" s="131">
        <f xml:space="preserve"> (BA400 - BE400) * (BA400 * (1 - BA400))</f>
        <v>-7.8915314461282787E-3</v>
      </c>
      <c r="CK400" s="131"/>
      <c r="CL400" s="15"/>
      <c r="CM400" s="47"/>
      <c r="CN400" s="47"/>
      <c r="CO400" s="47"/>
      <c r="CP400" s="15"/>
      <c r="CQ400" s="15"/>
      <c r="CR400" s="15"/>
      <c r="CS400" s="15"/>
      <c r="CT400" s="15"/>
      <c r="CU400" s="15"/>
      <c r="CV400" s="15"/>
      <c r="CW400" s="15"/>
      <c r="CX400" s="15"/>
      <c r="CY400" s="15"/>
      <c r="CZ400" s="15"/>
      <c r="DA400" s="15"/>
      <c r="DB400" s="15"/>
      <c r="DC400" s="15"/>
      <c r="DD400" s="15"/>
      <c r="DE400" s="15"/>
      <c r="DF400" s="15"/>
      <c r="DG400" s="15"/>
      <c r="DH400" s="15"/>
      <c r="DI400" s="15"/>
      <c r="DJ400" s="15"/>
      <c r="DK400" s="15"/>
      <c r="DL400" s="15"/>
      <c r="DM400" s="15"/>
    </row>
    <row r="401" spans="1:117" s="13" customFormat="1" x14ac:dyDescent="0.35">
      <c r="A401" s="93"/>
      <c r="B401" s="14" t="s">
        <v>215</v>
      </c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  <c r="AY401" s="15"/>
      <c r="AZ401" s="15"/>
      <c r="BA401" s="15"/>
      <c r="BB401" s="15"/>
      <c r="BC401" s="15"/>
      <c r="BD401" s="15"/>
      <c r="BE401" s="15"/>
      <c r="BF401" s="15"/>
      <c r="BG401" s="15"/>
      <c r="BH401" s="15"/>
      <c r="BI401" s="15"/>
      <c r="BJ401" s="15"/>
      <c r="BK401" s="15"/>
      <c r="BL401" s="15"/>
      <c r="BN401" s="132" t="str">
        <f>IF(BN400&lt;0.000001,"PROCHE DE 0","PAS PROCHE DE 0")</f>
        <v>PROCHE DE 0</v>
      </c>
      <c r="BO401" s="132"/>
      <c r="BP401" s="132" t="str">
        <f>IF(BP400&lt;0.000001,"PROCHE DE 0","PAS PROCHE DE 0")</f>
        <v>PROCHE DE 0</v>
      </c>
      <c r="BQ401" s="132"/>
      <c r="BR401" s="132" t="str">
        <f>IF(BR400&lt;0.000001,"PROCHE DE 0","PAS PROCHE DE 0")</f>
        <v>PROCHE DE 0</v>
      </c>
      <c r="BS401" s="132"/>
      <c r="BT401" s="132" t="str">
        <f>IF(BT400&lt;0.000001,"PROCHE DE 0","PAS PROCHE DE 0")</f>
        <v>PROCHE DE 0</v>
      </c>
      <c r="BU401" s="132"/>
      <c r="BV401" s="132" t="str">
        <f>IF(BV400&lt;0.000001,"PROCHE DE 0","PAS PROCHE DE 0")</f>
        <v>PROCHE DE 0</v>
      </c>
      <c r="BW401" s="132"/>
      <c r="BX401" s="132" t="str">
        <f>IF(BX400&lt;0.000001,"PROCHE DE 0","PAS PROCHE DE 0")</f>
        <v>PROCHE DE 0</v>
      </c>
      <c r="BY401" s="132"/>
      <c r="BZ401" s="132" t="str">
        <f>IF(BZ400&lt;0.000001,"PROCHE DE 0","PAS PROCHE DE 0")</f>
        <v>PAS PROCHE DE 0</v>
      </c>
      <c r="CA401" s="132"/>
      <c r="CB401" s="132" t="str">
        <f>IF(CB400&lt;0.000001,"PROCHE DE 0","PAS PROCHE DE 0")</f>
        <v>PROCHE DE 0</v>
      </c>
      <c r="CC401" s="132"/>
      <c r="CD401" s="132" t="str">
        <f>IF(CD400&lt;0.000001,"PROCHE DE 0","PAS PROCHE DE 0")</f>
        <v>PAS PROCHE DE 0</v>
      </c>
      <c r="CE401" s="132"/>
      <c r="CF401" s="132" t="str">
        <f>IF(CF400&lt;0.000001,"PROCHE DE 0","PAS PROCHE DE 0")</f>
        <v>PROCHE DE 0</v>
      </c>
      <c r="CG401" s="132"/>
      <c r="CH401" s="132" t="str">
        <f>IF(CH400&lt;0.000001,"PROCHE DE 0","PAS PROCHE DE 0")</f>
        <v>PAS PROCHE DE 0</v>
      </c>
      <c r="CI401" s="132"/>
      <c r="CJ401" s="132" t="str">
        <f>IF(CJ400&lt;0.000001,"PROCHE DE 0","PAS PROCHE DE 0")</f>
        <v>PROCHE DE 0</v>
      </c>
      <c r="CK401" s="132"/>
      <c r="CL401" s="15"/>
      <c r="CM401" s="47"/>
      <c r="CN401" s="47"/>
      <c r="CO401" s="47"/>
      <c r="CP401" s="15"/>
      <c r="CQ401" s="15"/>
      <c r="CR401" s="15"/>
      <c r="CS401" s="15"/>
      <c r="CT401" s="15"/>
      <c r="CU401" s="15"/>
      <c r="CV401" s="15"/>
      <c r="CW401" s="15"/>
      <c r="CX401" s="15"/>
      <c r="CY401" s="15"/>
      <c r="CZ401" s="15"/>
      <c r="DA401" s="15"/>
      <c r="DB401" s="15"/>
      <c r="DC401" s="15"/>
      <c r="DD401" s="15"/>
      <c r="DE401" s="15"/>
      <c r="DF401" s="15"/>
      <c r="DG401" s="15"/>
      <c r="DH401" s="15"/>
      <c r="DI401" s="15"/>
      <c r="DJ401" s="15"/>
      <c r="DK401" s="15"/>
      <c r="DL401" s="15"/>
      <c r="DM401" s="15"/>
    </row>
    <row r="402" spans="1:117" s="13" customFormat="1" ht="15" thickBot="1" x14ac:dyDescent="0.4">
      <c r="A402" s="93"/>
      <c r="B402" s="14" t="s">
        <v>214</v>
      </c>
      <c r="C402" s="120">
        <f>C400</f>
        <v>0.05</v>
      </c>
      <c r="D402" s="120"/>
      <c r="E402" s="120">
        <f>E400</f>
        <v>0.1</v>
      </c>
      <c r="F402" s="120"/>
      <c r="G402" s="121">
        <f>G400</f>
        <v>0.1565609570740352</v>
      </c>
      <c r="H402" s="121"/>
      <c r="I402" s="121">
        <f>I400</f>
        <v>0.20511145915360662</v>
      </c>
      <c r="J402" s="121"/>
      <c r="K402" s="121">
        <f>K400</f>
        <v>0.26312191414807029</v>
      </c>
      <c r="L402" s="121"/>
      <c r="M402" s="121">
        <f>M400</f>
        <v>0.31022291830721321</v>
      </c>
      <c r="N402" s="121"/>
      <c r="O402" s="121">
        <f>O400</f>
        <v>0.48121914148070472</v>
      </c>
      <c r="P402" s="121"/>
      <c r="Q402" s="122">
        <f>C402*G402+E402*K402+O402</f>
        <v>0.5153593807492135</v>
      </c>
      <c r="R402" s="122"/>
      <c r="S402" s="122">
        <f t="shared" ref="S402:S403" si="3564">1/(1+EXP(-Q402))</f>
        <v>0.62606199562008036</v>
      </c>
      <c r="T402" s="122"/>
      <c r="U402" s="122">
        <f t="shared" ref="U402:U403" si="3565">S402</f>
        <v>0.62606199562008036</v>
      </c>
      <c r="V402" s="122"/>
      <c r="W402" s="121">
        <f>W400</f>
        <v>0.45222918307213072</v>
      </c>
      <c r="X402" s="121"/>
      <c r="Y402" s="122">
        <f t="shared" ref="Y402:Y403" si="3566">C402*I402+E402*M402+W402</f>
        <v>0.4935070478605324</v>
      </c>
      <c r="Z402" s="122"/>
      <c r="AA402" s="122">
        <f t="shared" ref="AA402:AA403" si="3567">1/(1+EXP(-Y402))</f>
        <v>0.62093225449769451</v>
      </c>
      <c r="AB402" s="122"/>
      <c r="AC402" s="122">
        <f t="shared" ref="AC402:AC403" si="3568">AA402</f>
        <v>0.62093225449769451</v>
      </c>
      <c r="AD402" s="122"/>
      <c r="AE402" s="121">
        <f>AE400</f>
        <v>-0.66476117013091962</v>
      </c>
      <c r="AF402" s="121"/>
      <c r="AG402" s="121">
        <f>AG400</f>
        <v>0.790148587746345</v>
      </c>
      <c r="AH402" s="121"/>
      <c r="AI402" s="121">
        <f>AI400</f>
        <v>-0.56135382772062925</v>
      </c>
      <c r="AJ402" s="121"/>
      <c r="AK402" s="121">
        <f>AK400</f>
        <v>0.88872051702337607</v>
      </c>
      <c r="AL402" s="121"/>
      <c r="AM402" s="121">
        <f>AM400</f>
        <v>-1.1796496172467392</v>
      </c>
      <c r="AN402" s="121"/>
      <c r="AO402" s="122">
        <f t="shared" ref="AO402:AO403" si="3569">U402*AE402+AC402*AI402+AM402</f>
        <v>-1.9443940198471232</v>
      </c>
      <c r="AP402" s="122"/>
      <c r="AQ402" s="122">
        <f t="shared" ref="AQ402:AQ403" si="3570">1/(1+EXP(-AO402))</f>
        <v>0.12516592093445358</v>
      </c>
      <c r="AR402" s="122"/>
      <c r="AS402" s="121">
        <f>AS400</f>
        <v>1.1651707534362132</v>
      </c>
      <c r="AT402" s="121"/>
      <c r="AU402" s="122">
        <f>U402*AG402+AC402*AK402+AS402</f>
        <v>2.2116879893707599</v>
      </c>
      <c r="AV402" s="122"/>
      <c r="AW402" s="122">
        <f t="shared" ref="AW402:AW403" si="3571">1/(1+EXP(-AU402))</f>
        <v>0.90129419711958725</v>
      </c>
      <c r="AX402" s="122"/>
      <c r="AY402" s="122">
        <f t="shared" ref="AY402:AY403" si="3572">AQ402</f>
        <v>0.12516592093445358</v>
      </c>
      <c r="AZ402" s="122"/>
      <c r="BA402" s="122">
        <f>AW402</f>
        <v>0.90129419711958725</v>
      </c>
      <c r="BB402" s="122"/>
      <c r="BC402" s="120">
        <f>BC400</f>
        <v>0.01</v>
      </c>
      <c r="BD402" s="120"/>
      <c r="BE402" s="120">
        <f>BE400</f>
        <v>0.99</v>
      </c>
      <c r="BF402" s="120"/>
      <c r="BG402" s="122">
        <f>(1/2)*(AY402-BC402)^2</f>
        <v>6.6315946723404075E-3</v>
      </c>
      <c r="BH402" s="122"/>
      <c r="BI402" s="122">
        <f t="shared" ref="BI402:BI403" si="3573">(1/2)*(BA402-BE402)^2</f>
        <v>3.9343597323293206E-3</v>
      </c>
      <c r="BJ402" s="122"/>
      <c r="BK402" s="122">
        <f t="shared" ref="BK402:BK403" si="3574">BG402+BI402</f>
        <v>1.0565954404669727E-2</v>
      </c>
      <c r="BL402" s="122"/>
      <c r="BN402" s="142">
        <f t="shared" ref="BN402" si="3575" xml:space="preserve"> ( ((AY402 - BC402)*(AY402)*(1-AY402)*AE402) + ((BA402 - BE402)*(BA402)*(1-BA402)*AG402) ) * ( ((U402)*(1-U402)) ) * ( C402 )</f>
        <v>-1.7111589852320205E-4</v>
      </c>
      <c r="BO402" s="142"/>
      <c r="BP402" s="142">
        <f t="shared" ref="BP402" si="3576" xml:space="preserve"> ( ((AY402 - BC402)*(AY402)*(1-AY402)*AI402) + ((BA402 - BE402)*(BA402)*(1-BA402)*AK402) ) * ( ((AC402)*(1-AC402)) ) * ( C402 )</f>
        <v>-1.6584991193550127E-4</v>
      </c>
      <c r="BQ402" s="142"/>
      <c r="BR402" s="142">
        <f t="shared" ref="BR402" si="3577" xml:space="preserve"> ( ((AY402 - BC402)*(AY402)*(1-AY402)*AE402) + ((BA402 - BE402)*(BA402)*(1-BA402)*AG402) ) * ( ((U402)*(1-U402)) ) * ( E402 )</f>
        <v>-3.4223179704640411E-4</v>
      </c>
      <c r="BS402" s="142"/>
      <c r="BT402" s="142">
        <f t="shared" ref="BT402" si="3578" xml:space="preserve"> ( ((AY402 - BC402)*(AY402)*(1-AY402)*AI402) + ((BA402 - BE402)*(BA402)*(1-BA402)*AK402) ) * ( ((AC402)*(1-AC402)) ) * ( E402 )</f>
        <v>-3.3169982387100253E-4</v>
      </c>
      <c r="BU402" s="142"/>
      <c r="BV402" s="142">
        <f t="shared" ref="BV402" si="3579" xml:space="preserve"> ( ((AY402 - BC402)*(AY402)*(1-AY402)*AE402) + ((BA402 - BE402)*(BA402)*(1-BA402)*AG402) ) * ( ((S402)*(1-S402)) )</f>
        <v>-3.422317970464041E-3</v>
      </c>
      <c r="BW402" s="142"/>
      <c r="BX402" s="142">
        <f t="shared" ref="BX402" si="3580" xml:space="preserve"> ( ((AY402 - BC402)*(AY402)*(1-AY402)*AI402) + ((BA402 - BE402)*(BA402)*(1-BA402)*AK402) ) * ( ((AC402)*(1-AC402)) )</f>
        <v>-3.3169982387100251E-3</v>
      </c>
      <c r="BY402" s="142"/>
      <c r="BZ402" s="142">
        <f xml:space="preserve"> (AY402 - BC402) * (AY402 * (1 - AY402)) * U402</f>
        <v>7.8950178775421178E-3</v>
      </c>
      <c r="CA402" s="142"/>
      <c r="CB402" s="142">
        <f t="shared" ref="CB402" si="3581" xml:space="preserve"> (BA402 - BE402) * (BA402 * (1 - BA402)) * U402</f>
        <v>-4.9405879256616885E-3</v>
      </c>
      <c r="CC402" s="142"/>
      <c r="CD402" s="142">
        <f t="shared" ref="CD402" si="3582" xml:space="preserve"> (AY402 - BC402) * (AY402 * (1 - AY402)) * AC402</f>
        <v>7.8303287602474528E-3</v>
      </c>
      <c r="CE402" s="142"/>
      <c r="CF402" s="142">
        <f t="shared" ref="CF402" si="3583" xml:space="preserve"> (BA402 - BE402) * (BA402 * (1 - BA402)) * AC402</f>
        <v>-4.9001064122838837E-3</v>
      </c>
      <c r="CG402" s="142"/>
      <c r="CH402" s="142">
        <f xml:space="preserve"> (AY402 - BC402) * (AY402 * (1 - AY402))</f>
        <v>1.2610600759630093E-2</v>
      </c>
      <c r="CI402" s="142"/>
      <c r="CJ402" s="142">
        <f xml:space="preserve"> (BA402 - BE402) * (BA402 * (1 - BA402))</f>
        <v>-7.8915314461282787E-3</v>
      </c>
      <c r="CK402" s="142"/>
      <c r="CL402" s="15"/>
      <c r="CM402" s="104">
        <f>CM396</f>
        <v>0.5</v>
      </c>
      <c r="CN402" s="104"/>
      <c r="CO402" s="47"/>
      <c r="CP402" s="131">
        <f t="shared" ref="CP402" si="3584">G402-CM402*BN402</f>
        <v>0.1566465150232968</v>
      </c>
      <c r="CQ402" s="131"/>
      <c r="CR402" s="131">
        <f t="shared" ref="CR402" si="3585">I402-CM402*BP402</f>
        <v>0.20519438410957438</v>
      </c>
      <c r="CS402" s="131"/>
      <c r="CT402" s="131">
        <f t="shared" ref="CT402" si="3586">K402-CM402*BR402</f>
        <v>0.26329303004659349</v>
      </c>
      <c r="CU402" s="131"/>
      <c r="CV402" s="131">
        <f t="shared" ref="CV402" si="3587">M402-CM402*BT402</f>
        <v>0.31038876821914874</v>
      </c>
      <c r="CW402" s="131"/>
      <c r="CX402" s="131">
        <f t="shared" ref="CX402" si="3588">O402-CM402*BV402</f>
        <v>0.48293030046593671</v>
      </c>
      <c r="CY402" s="131"/>
      <c r="CZ402" s="131">
        <f t="shared" ref="CZ402" si="3589">W402-CM402*BX402</f>
        <v>0.45388768219148573</v>
      </c>
      <c r="DA402" s="131"/>
      <c r="DB402" s="131">
        <f t="shared" ref="DB402" si="3590">AE402-CM402*BZ402</f>
        <v>-0.66870867906969067</v>
      </c>
      <c r="DC402" s="131"/>
      <c r="DD402" s="131">
        <f t="shared" ref="DD402" si="3591">AG402-CM402*CB402</f>
        <v>0.79261888170917583</v>
      </c>
      <c r="DE402" s="131"/>
      <c r="DF402" s="131">
        <f t="shared" ref="DF402" si="3592">AI402-CM402*CD402</f>
        <v>-0.56526899210075299</v>
      </c>
      <c r="DG402" s="131"/>
      <c r="DH402" s="131">
        <f t="shared" ref="DH402" si="3593">AK402-CM402*CF402</f>
        <v>0.89117057022951796</v>
      </c>
      <c r="DI402" s="131"/>
      <c r="DJ402" s="131">
        <f t="shared" ref="DJ402" si="3594">AM402-CM402*CH402</f>
        <v>-1.1859549176265543</v>
      </c>
      <c r="DK402" s="131"/>
      <c r="DL402" s="131">
        <f t="shared" ref="DL402" si="3595">AS402-CM402*CJ402</f>
        <v>1.1691165191592774</v>
      </c>
      <c r="DM402" s="131"/>
    </row>
    <row r="403" spans="1:117" s="13" customFormat="1" ht="15" thickBot="1" x14ac:dyDescent="0.4">
      <c r="A403" s="93"/>
      <c r="B403" s="14" t="s">
        <v>216</v>
      </c>
      <c r="C403" s="120">
        <f>C402</f>
        <v>0.05</v>
      </c>
      <c r="D403" s="120"/>
      <c r="E403" s="120">
        <f>E402</f>
        <v>0.1</v>
      </c>
      <c r="F403" s="120"/>
      <c r="G403" s="131">
        <f>CP402</f>
        <v>0.1566465150232968</v>
      </c>
      <c r="H403" s="131"/>
      <c r="I403" s="131">
        <f>CR402</f>
        <v>0.20519438410957438</v>
      </c>
      <c r="J403" s="131"/>
      <c r="K403" s="131">
        <f>CT402</f>
        <v>0.26329303004659349</v>
      </c>
      <c r="L403" s="131"/>
      <c r="M403" s="131">
        <f>CV402</f>
        <v>0.31038876821914874</v>
      </c>
      <c r="N403" s="131"/>
      <c r="O403" s="131">
        <f>CX402</f>
        <v>0.48293030046593671</v>
      </c>
      <c r="P403" s="131"/>
      <c r="Q403" s="122">
        <f>C403*G403+E403*K403+O403</f>
        <v>0.51709192922176095</v>
      </c>
      <c r="R403" s="122"/>
      <c r="S403" s="122">
        <f t="shared" si="3564"/>
        <v>0.62646751105512077</v>
      </c>
      <c r="T403" s="122"/>
      <c r="U403" s="122">
        <f t="shared" si="3565"/>
        <v>0.62646751105512077</v>
      </c>
      <c r="V403" s="122"/>
      <c r="W403" s="131">
        <f>CZ402</f>
        <v>0.45388768219148573</v>
      </c>
      <c r="X403" s="131"/>
      <c r="Y403" s="122">
        <f t="shared" si="3566"/>
        <v>0.49518627821887934</v>
      </c>
      <c r="Z403" s="122"/>
      <c r="AA403" s="122">
        <f t="shared" si="3567"/>
        <v>0.62132742365680149</v>
      </c>
      <c r="AB403" s="122"/>
      <c r="AC403" s="122">
        <f t="shared" si="3568"/>
        <v>0.62132742365680149</v>
      </c>
      <c r="AD403" s="122"/>
      <c r="AE403" s="131">
        <f>DB402</f>
        <v>-0.66870867906969067</v>
      </c>
      <c r="AF403" s="131"/>
      <c r="AG403" s="131">
        <f>DD402</f>
        <v>0.79261888170917583</v>
      </c>
      <c r="AH403" s="131"/>
      <c r="AI403" s="131">
        <f>DF402</f>
        <v>-0.56526899210075299</v>
      </c>
      <c r="AJ403" s="131"/>
      <c r="AK403" s="131">
        <f>DH402</f>
        <v>0.89117057022951796</v>
      </c>
      <c r="AL403" s="131"/>
      <c r="AM403" s="131">
        <f>DJ402</f>
        <v>-1.1859549176265543</v>
      </c>
      <c r="AN403" s="131"/>
      <c r="AO403" s="122">
        <f t="shared" si="3569"/>
        <v>-1.9560963059593386</v>
      </c>
      <c r="AP403" s="122"/>
      <c r="AQ403" s="122">
        <f t="shared" si="3570"/>
        <v>0.12389013814513028</v>
      </c>
      <c r="AR403" s="122"/>
      <c r="AS403" s="131">
        <f>DL402</f>
        <v>1.1691165191592774</v>
      </c>
      <c r="AT403" s="131"/>
      <c r="AU403" s="122">
        <f>U403*AG403+AC403*AK403+AS403</f>
        <v>2.2193752116383871</v>
      </c>
      <c r="AV403" s="122"/>
      <c r="AW403" s="122">
        <f t="shared" si="3571"/>
        <v>0.90197596871121033</v>
      </c>
      <c r="AX403" s="122"/>
      <c r="AY403" s="122">
        <f t="shared" si="3572"/>
        <v>0.12389013814513028</v>
      </c>
      <c r="AZ403" s="122"/>
      <c r="BA403" s="122">
        <f>AW403</f>
        <v>0.90197596871121033</v>
      </c>
      <c r="BB403" s="122"/>
      <c r="BC403" s="120">
        <f>BC402</f>
        <v>0.01</v>
      </c>
      <c r="BD403" s="120"/>
      <c r="BE403" s="120">
        <f>BE402</f>
        <v>0.99</v>
      </c>
      <c r="BF403" s="120"/>
      <c r="BG403" s="136">
        <f>(1/2)*(AY403-BC403)^2</f>
        <v>6.4854817833584297E-3</v>
      </c>
      <c r="BH403" s="137"/>
      <c r="BI403" s="136">
        <f t="shared" si="3573"/>
        <v>3.8741150421649105E-3</v>
      </c>
      <c r="BJ403" s="137"/>
      <c r="BK403" s="136">
        <f t="shared" si="3574"/>
        <v>1.0359596825523339E-2</v>
      </c>
      <c r="BL403" s="137"/>
      <c r="BN403" s="15"/>
      <c r="BO403" s="15"/>
      <c r="BP403" s="15"/>
      <c r="BQ403" s="15"/>
      <c r="BR403" s="15"/>
      <c r="BS403" s="15"/>
      <c r="BT403" s="15"/>
      <c r="BU403" s="15"/>
      <c r="BV403" s="15"/>
      <c r="BW403" s="15"/>
      <c r="BX403" s="15"/>
      <c r="BY403" s="15"/>
      <c r="BZ403" s="15"/>
      <c r="CA403" s="15"/>
      <c r="CB403" s="15"/>
      <c r="CC403" s="15"/>
      <c r="CD403" s="15"/>
      <c r="CE403" s="15"/>
      <c r="CF403" s="15"/>
      <c r="CG403" s="15"/>
      <c r="CH403" s="15"/>
      <c r="CI403" s="15"/>
      <c r="CJ403" s="15"/>
      <c r="CK403" s="15"/>
      <c r="CL403" s="15"/>
      <c r="CM403" s="47"/>
      <c r="CN403" s="47"/>
      <c r="CO403" s="47"/>
      <c r="CP403" s="15"/>
      <c r="CQ403" s="15"/>
      <c r="CR403" s="15"/>
      <c r="CS403" s="15"/>
      <c r="CT403" s="15"/>
      <c r="CU403" s="15"/>
      <c r="CV403" s="15"/>
      <c r="CW403" s="15"/>
      <c r="CX403" s="15"/>
      <c r="CY403" s="15"/>
      <c r="CZ403" s="15"/>
      <c r="DA403" s="15"/>
      <c r="DB403" s="15"/>
      <c r="DC403" s="15"/>
      <c r="DD403" s="15"/>
      <c r="DE403" s="15"/>
      <c r="DF403" s="15"/>
      <c r="DG403" s="15"/>
      <c r="DH403" s="15"/>
      <c r="DI403" s="15"/>
      <c r="DJ403" s="15"/>
      <c r="DK403" s="15"/>
      <c r="DL403" s="15"/>
      <c r="DM403" s="15"/>
    </row>
    <row r="404" spans="1:117" s="13" customFormat="1" x14ac:dyDescent="0.35">
      <c r="A404" s="93"/>
      <c r="B404" s="14" t="s">
        <v>217</v>
      </c>
      <c r="BG404" s="143" t="str">
        <f>IF(BG403&lt;BG400,"OUI, ça a baissé","NON, ça n'a pas baissé")</f>
        <v>OUI, ça a baissé</v>
      </c>
      <c r="BH404" s="143"/>
      <c r="BI404" s="143" t="str">
        <f>IF(BI403&lt;BI400,"OUI, ça a baissé","NON, ça n'a pas baissé")</f>
        <v>OUI, ça a baissé</v>
      </c>
      <c r="BJ404" s="143"/>
      <c r="BK404" s="143" t="str">
        <f>IF(BK403&lt;BK400,"OUI, ça a baissé","NON, ça n'a pas baissé")</f>
        <v>OUI, ça a baissé</v>
      </c>
      <c r="BL404" s="143"/>
      <c r="BN404" s="15"/>
      <c r="BO404" s="15"/>
      <c r="BP404" s="15"/>
      <c r="BQ404" s="15"/>
      <c r="BR404" s="15"/>
      <c r="BS404" s="15"/>
      <c r="BT404" s="15"/>
      <c r="BU404" s="15"/>
      <c r="BV404" s="15"/>
      <c r="BW404" s="15"/>
      <c r="BX404" s="15"/>
      <c r="BY404" s="15"/>
      <c r="BZ404" s="15"/>
      <c r="CA404" s="15"/>
      <c r="CB404" s="15"/>
      <c r="CC404" s="15"/>
      <c r="CD404" s="15"/>
      <c r="CE404" s="15"/>
      <c r="CF404" s="15"/>
      <c r="CG404" s="15"/>
      <c r="CH404" s="15"/>
      <c r="CI404" s="15"/>
      <c r="CJ404" s="15"/>
      <c r="CK404" s="15"/>
      <c r="CL404" s="15"/>
      <c r="CM404" s="47"/>
      <c r="CN404" s="47"/>
      <c r="CO404" s="47"/>
      <c r="CP404" s="15"/>
      <c r="CQ404" s="15"/>
      <c r="CR404" s="15"/>
      <c r="CS404" s="15"/>
      <c r="CT404" s="15"/>
      <c r="CU404" s="15"/>
      <c r="CV404" s="15"/>
      <c r="CW404" s="15"/>
      <c r="CX404" s="15"/>
      <c r="CY404" s="15"/>
      <c r="CZ404" s="15"/>
      <c r="DA404" s="15"/>
      <c r="DB404" s="15"/>
      <c r="DC404" s="15"/>
      <c r="DD404" s="15"/>
      <c r="DE404" s="15"/>
      <c r="DF404" s="15"/>
      <c r="DG404" s="15"/>
      <c r="DH404" s="15"/>
      <c r="DI404" s="15"/>
      <c r="DJ404" s="15"/>
      <c r="DK404" s="15"/>
      <c r="DL404" s="15"/>
      <c r="DM404" s="15"/>
    </row>
    <row r="405" spans="1:117" s="13" customFormat="1" ht="15" thickBot="1" x14ac:dyDescent="0.4"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  <c r="AY405" s="15"/>
      <c r="AZ405" s="15"/>
      <c r="BA405" s="15"/>
      <c r="BB405" s="15"/>
      <c r="BC405" s="15"/>
      <c r="BD405" s="15"/>
      <c r="BE405" s="15"/>
      <c r="BF405" s="15"/>
      <c r="BG405" s="15"/>
      <c r="BH405" s="15"/>
      <c r="BI405" s="15"/>
      <c r="BJ405" s="15"/>
      <c r="BK405" s="15"/>
      <c r="BL405" s="15"/>
      <c r="BN405" s="15"/>
      <c r="BO405" s="15"/>
      <c r="BP405" s="15"/>
      <c r="BQ405" s="15"/>
      <c r="BR405" s="15"/>
      <c r="BS405" s="15"/>
      <c r="BT405" s="15"/>
      <c r="BU405" s="15"/>
      <c r="BV405" s="15"/>
      <c r="BW405" s="15"/>
      <c r="BX405" s="15"/>
      <c r="BY405" s="15"/>
      <c r="BZ405" s="15"/>
      <c r="CA405" s="15"/>
      <c r="CB405" s="15"/>
      <c r="CC405" s="15"/>
      <c r="CD405" s="15"/>
      <c r="CE405" s="15"/>
      <c r="CF405" s="15"/>
      <c r="CG405" s="15"/>
      <c r="CH405" s="15"/>
      <c r="CI405" s="15"/>
      <c r="CJ405" s="15"/>
      <c r="CK405" s="15"/>
      <c r="CL405" s="15"/>
      <c r="CM405" s="47"/>
      <c r="CN405" s="47"/>
      <c r="CO405" s="47"/>
      <c r="CP405" s="15"/>
      <c r="CQ405" s="15"/>
      <c r="CR405" s="15"/>
      <c r="CS405" s="15"/>
      <c r="CT405" s="15"/>
      <c r="CU405" s="15"/>
      <c r="CV405" s="15"/>
      <c r="CW405" s="15"/>
      <c r="CX405" s="15"/>
      <c r="CY405" s="15"/>
      <c r="CZ405" s="15"/>
      <c r="DA405" s="15"/>
      <c r="DB405" s="15"/>
      <c r="DC405" s="15"/>
      <c r="DD405" s="15"/>
      <c r="DE405" s="15"/>
      <c r="DF405" s="15"/>
      <c r="DG405" s="15"/>
      <c r="DH405" s="15"/>
      <c r="DI405" s="15"/>
      <c r="DJ405" s="15"/>
      <c r="DK405" s="15"/>
      <c r="DL405" s="15"/>
      <c r="DM405" s="15"/>
    </row>
    <row r="406" spans="1:117" s="13" customFormat="1" ht="15" thickBot="1" x14ac:dyDescent="0.4">
      <c r="A406" s="93" t="s">
        <v>132</v>
      </c>
      <c r="B406" s="14" t="s">
        <v>213</v>
      </c>
      <c r="C406" s="120">
        <f>C403</f>
        <v>0.05</v>
      </c>
      <c r="D406" s="120"/>
      <c r="E406" s="120">
        <f>E403</f>
        <v>0.1</v>
      </c>
      <c r="F406" s="120"/>
      <c r="G406" s="121">
        <f>G403</f>
        <v>0.1566465150232968</v>
      </c>
      <c r="H406" s="121"/>
      <c r="I406" s="121">
        <f>I403</f>
        <v>0.20519438410957438</v>
      </c>
      <c r="J406" s="121"/>
      <c r="K406" s="121">
        <f>K403</f>
        <v>0.26329303004659349</v>
      </c>
      <c r="L406" s="121"/>
      <c r="M406" s="121">
        <f>M403</f>
        <v>0.31038876821914874</v>
      </c>
      <c r="N406" s="121"/>
      <c r="O406" s="121">
        <f>O403</f>
        <v>0.48293030046593671</v>
      </c>
      <c r="P406" s="121"/>
      <c r="Q406" s="122">
        <f>C406*G406+E406*K406+O406</f>
        <v>0.51709192922176095</v>
      </c>
      <c r="R406" s="122"/>
      <c r="S406" s="122">
        <f t="shared" ref="S406" si="3596">1/(1+EXP(-Q406))</f>
        <v>0.62646751105512077</v>
      </c>
      <c r="T406" s="122"/>
      <c r="U406" s="122">
        <f t="shared" ref="U406" si="3597">S406</f>
        <v>0.62646751105512077</v>
      </c>
      <c r="V406" s="122"/>
      <c r="W406" s="121">
        <f>W403</f>
        <v>0.45388768219148573</v>
      </c>
      <c r="X406" s="121"/>
      <c r="Y406" s="122">
        <f t="shared" ref="Y406" si="3598">C406*I406+E406*M406+W406</f>
        <v>0.49518627821887934</v>
      </c>
      <c r="Z406" s="122"/>
      <c r="AA406" s="122">
        <f t="shared" ref="AA406" si="3599">1/(1+EXP(-Y406))</f>
        <v>0.62132742365680149</v>
      </c>
      <c r="AB406" s="122"/>
      <c r="AC406" s="122">
        <f t="shared" ref="AC406" si="3600">AA406</f>
        <v>0.62132742365680149</v>
      </c>
      <c r="AD406" s="122"/>
      <c r="AE406" s="121">
        <f>AE403</f>
        <v>-0.66870867906969067</v>
      </c>
      <c r="AF406" s="121"/>
      <c r="AG406" s="121">
        <f>AG403</f>
        <v>0.79261888170917583</v>
      </c>
      <c r="AH406" s="121"/>
      <c r="AI406" s="121">
        <f>AI403</f>
        <v>-0.56526899210075299</v>
      </c>
      <c r="AJ406" s="121"/>
      <c r="AK406" s="121">
        <f>AK403</f>
        <v>0.89117057022951796</v>
      </c>
      <c r="AL406" s="121"/>
      <c r="AM406" s="121">
        <f>AM403</f>
        <v>-1.1859549176265543</v>
      </c>
      <c r="AN406" s="121"/>
      <c r="AO406" s="122">
        <f t="shared" ref="AO406" si="3601">U406*AE406+AC406*AI406+AM406</f>
        <v>-1.9560963059593386</v>
      </c>
      <c r="AP406" s="122"/>
      <c r="AQ406" s="122">
        <f t="shared" ref="AQ406" si="3602">1/(1+EXP(-AO406))</f>
        <v>0.12389013814513028</v>
      </c>
      <c r="AR406" s="122"/>
      <c r="AS406" s="121">
        <f>AS403</f>
        <v>1.1691165191592774</v>
      </c>
      <c r="AT406" s="121"/>
      <c r="AU406" s="122">
        <f>U406*AG406+AC406*AK406+AS406</f>
        <v>2.2193752116383871</v>
      </c>
      <c r="AV406" s="122"/>
      <c r="AW406" s="122">
        <f t="shared" ref="AW406" si="3603">1/(1+EXP(-AU406))</f>
        <v>0.90197596871121033</v>
      </c>
      <c r="AX406" s="122"/>
      <c r="AY406" s="122">
        <f t="shared" ref="AY406" si="3604">AQ406</f>
        <v>0.12389013814513028</v>
      </c>
      <c r="AZ406" s="122"/>
      <c r="BA406" s="122">
        <f t="shared" ref="BA406" si="3605">AW406</f>
        <v>0.90197596871121033</v>
      </c>
      <c r="BB406" s="122"/>
      <c r="BC406" s="120">
        <f>BC403</f>
        <v>0.01</v>
      </c>
      <c r="BD406" s="120"/>
      <c r="BE406" s="120">
        <f>BE403</f>
        <v>0.99</v>
      </c>
      <c r="BF406" s="120"/>
      <c r="BG406" s="136">
        <f>(1/2)*(AY406-BC406)^2</f>
        <v>6.4854817833584297E-3</v>
      </c>
      <c r="BH406" s="137"/>
      <c r="BI406" s="136">
        <f t="shared" ref="BI406" si="3606">(1/2)*(BA406-BE406)^2</f>
        <v>3.8741150421649105E-3</v>
      </c>
      <c r="BJ406" s="137"/>
      <c r="BK406" s="136">
        <f t="shared" ref="BK406" si="3607">BG406+BI406</f>
        <v>1.0359596825523339E-2</v>
      </c>
      <c r="BL406" s="137"/>
      <c r="BN406" s="131">
        <f t="shared" ref="BN406" si="3608" xml:space="preserve"> ( ((AY406 - BC406)*(AY406)*(1-AY406)*AE406) + ((BA406 - BE406)*(BA406)*(1-BA406)*AG406) ) * ( ((U406)*(1-U406)) ) * ( C406 )</f>
        <v>-1.6889534075463473E-4</v>
      </c>
      <c r="BO406" s="131"/>
      <c r="BP406" s="131">
        <f t="shared" ref="BP406" si="3609" xml:space="preserve"> ( ((AY406 - BC406)*(AY406)*(1-AY406)*AI406) + ((BA406 - BE406)*(BA406)*(1-BA406)*AK406) ) * ( ((AC406)*(1-AC406)) ) * ( C406 )</f>
        <v>-1.6379495234337797E-4</v>
      </c>
      <c r="BQ406" s="131"/>
      <c r="BR406" s="131">
        <f t="shared" ref="BR406" si="3610" xml:space="preserve"> ( ((AY406 - BC406)*(AY406)*(1-AY406)*AE406) + ((BA406 - BE406)*(BA406)*(1-BA406)*AG406) ) * ( ((U406)*(1-U406)) ) * ( E406 )</f>
        <v>-3.3779068150926946E-4</v>
      </c>
      <c r="BS406" s="131"/>
      <c r="BT406" s="131">
        <f t="shared" ref="BT406" si="3611" xml:space="preserve"> ( ((AY406 - BC406)*(AY406)*(1-AY406)*AI406) + ((BA406 - BE406)*(BA406)*(1-BA406)*AK406) ) * ( ((AC406)*(1-AC406)) ) * ( E406 )</f>
        <v>-3.2758990468675594E-4</v>
      </c>
      <c r="BU406" s="131"/>
      <c r="BV406" s="131">
        <f t="shared" ref="BV406" si="3612" xml:space="preserve"> ( ((AY406 - BC406)*(AY406)*(1-AY406)*AE406) + ((BA406 - BE406)*(BA406)*(1-BA406)*AG406) ) * ( ((S406)*(1-S406)) )</f>
        <v>-3.3779068150926943E-3</v>
      </c>
      <c r="BW406" s="131"/>
      <c r="BX406" s="131">
        <f t="shared" ref="BX406" si="3613" xml:space="preserve"> ( ((AY406 - BC406)*(AY406)*(1-AY406)*AI406) + ((BA406 - BE406)*(BA406)*(1-BA406)*AK406) ) * ( ((AC406)*(1-AC406)) )</f>
        <v>-3.2758990468675594E-3</v>
      </c>
      <c r="BY406" s="131"/>
      <c r="BZ406" s="131">
        <f xml:space="preserve"> (AY406 - BC406) * (AY406 * (1 - AY406)) * U406</f>
        <v>7.7442609602539529E-3</v>
      </c>
      <c r="CA406" s="131"/>
      <c r="CB406" s="131">
        <f t="shared" ref="CB406" si="3614" xml:space="preserve"> (BA406 - BE406) * (BA406 * (1 - BA406)) * U406</f>
        <v>-4.8755917492267487E-3</v>
      </c>
      <c r="CC406" s="131"/>
      <c r="CD406" s="131">
        <f t="shared" ref="CD406" si="3615" xml:space="preserve"> (AY406 - BC406) * (AY406 * (1 - AY406)) * AC406</f>
        <v>7.6807202698451968E-3</v>
      </c>
      <c r="CE406" s="131"/>
      <c r="CF406" s="131">
        <f t="shared" ref="CF406" si="3616" xml:space="preserve"> (BA406 - BE406) * (BA406 * (1 - BA406)) * AC406</f>
        <v>-4.835588130096778E-3</v>
      </c>
      <c r="CG406" s="131"/>
      <c r="CH406" s="131">
        <f xml:space="preserve"> (AY406 - BC406) * (AY406 * (1 - AY406))</f>
        <v>1.2361791830530476E-2</v>
      </c>
      <c r="CI406" s="131"/>
      <c r="CJ406" s="131">
        <f xml:space="preserve"> (BA406 - BE406) * (BA406 * (1 - BA406))</f>
        <v>-7.782672945026453E-3</v>
      </c>
      <c r="CK406" s="131"/>
      <c r="CL406" s="15"/>
      <c r="CM406" s="47"/>
      <c r="CN406" s="47"/>
      <c r="CO406" s="47"/>
      <c r="CP406" s="15"/>
      <c r="CQ406" s="15"/>
      <c r="CR406" s="15"/>
      <c r="CS406" s="15"/>
      <c r="CT406" s="15"/>
      <c r="CU406" s="15"/>
      <c r="CV406" s="15"/>
      <c r="CW406" s="15"/>
      <c r="CX406" s="15"/>
      <c r="CY406" s="15"/>
      <c r="CZ406" s="15"/>
      <c r="DA406" s="15"/>
      <c r="DB406" s="15"/>
      <c r="DC406" s="15"/>
      <c r="DD406" s="15"/>
      <c r="DE406" s="15"/>
      <c r="DF406" s="15"/>
      <c r="DG406" s="15"/>
      <c r="DH406" s="15"/>
      <c r="DI406" s="15"/>
      <c r="DJ406" s="15"/>
      <c r="DK406" s="15"/>
      <c r="DL406" s="15"/>
      <c r="DM406" s="15"/>
    </row>
    <row r="407" spans="1:117" s="13" customFormat="1" x14ac:dyDescent="0.35">
      <c r="A407" s="93"/>
      <c r="B407" s="14" t="s">
        <v>215</v>
      </c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  <c r="AP407" s="15"/>
      <c r="AQ407" s="15"/>
      <c r="AR407" s="15"/>
      <c r="AS407" s="15"/>
      <c r="AT407" s="15"/>
      <c r="AU407" s="15"/>
      <c r="AV407" s="15"/>
      <c r="AW407" s="15"/>
      <c r="AX407" s="15"/>
      <c r="AY407" s="15"/>
      <c r="AZ407" s="15"/>
      <c r="BA407" s="15"/>
      <c r="BB407" s="15"/>
      <c r="BC407" s="15"/>
      <c r="BD407" s="15"/>
      <c r="BE407" s="15"/>
      <c r="BF407" s="15"/>
      <c r="BG407" s="15"/>
      <c r="BH407" s="15"/>
      <c r="BI407" s="15"/>
      <c r="BJ407" s="15"/>
      <c r="BK407" s="15"/>
      <c r="BL407" s="15"/>
      <c r="BN407" s="132" t="str">
        <f>IF(BN406&lt;0.000001,"PROCHE DE 0","PAS PROCHE DE 0")</f>
        <v>PROCHE DE 0</v>
      </c>
      <c r="BO407" s="132"/>
      <c r="BP407" s="132" t="str">
        <f>IF(BP406&lt;0.000001,"PROCHE DE 0","PAS PROCHE DE 0")</f>
        <v>PROCHE DE 0</v>
      </c>
      <c r="BQ407" s="132"/>
      <c r="BR407" s="132" t="str">
        <f>IF(BR406&lt;0.000001,"PROCHE DE 0","PAS PROCHE DE 0")</f>
        <v>PROCHE DE 0</v>
      </c>
      <c r="BS407" s="132"/>
      <c r="BT407" s="132" t="str">
        <f>IF(BT406&lt;0.000001,"PROCHE DE 0","PAS PROCHE DE 0")</f>
        <v>PROCHE DE 0</v>
      </c>
      <c r="BU407" s="132"/>
      <c r="BV407" s="132" t="str">
        <f>IF(BV406&lt;0.000001,"PROCHE DE 0","PAS PROCHE DE 0")</f>
        <v>PROCHE DE 0</v>
      </c>
      <c r="BW407" s="132"/>
      <c r="BX407" s="132" t="str">
        <f>IF(BX406&lt;0.000001,"PROCHE DE 0","PAS PROCHE DE 0")</f>
        <v>PROCHE DE 0</v>
      </c>
      <c r="BY407" s="132"/>
      <c r="BZ407" s="132" t="str">
        <f>IF(BZ406&lt;0.000001,"PROCHE DE 0","PAS PROCHE DE 0")</f>
        <v>PAS PROCHE DE 0</v>
      </c>
      <c r="CA407" s="132"/>
      <c r="CB407" s="132" t="str">
        <f>IF(CB406&lt;0.000001,"PROCHE DE 0","PAS PROCHE DE 0")</f>
        <v>PROCHE DE 0</v>
      </c>
      <c r="CC407" s="132"/>
      <c r="CD407" s="132" t="str">
        <f>IF(CD406&lt;0.000001,"PROCHE DE 0","PAS PROCHE DE 0")</f>
        <v>PAS PROCHE DE 0</v>
      </c>
      <c r="CE407" s="132"/>
      <c r="CF407" s="132" t="str">
        <f>IF(CF406&lt;0.000001,"PROCHE DE 0","PAS PROCHE DE 0")</f>
        <v>PROCHE DE 0</v>
      </c>
      <c r="CG407" s="132"/>
      <c r="CH407" s="132" t="str">
        <f>IF(CH406&lt;0.000001,"PROCHE DE 0","PAS PROCHE DE 0")</f>
        <v>PAS PROCHE DE 0</v>
      </c>
      <c r="CI407" s="132"/>
      <c r="CJ407" s="132" t="str">
        <f>IF(CJ406&lt;0.000001,"PROCHE DE 0","PAS PROCHE DE 0")</f>
        <v>PROCHE DE 0</v>
      </c>
      <c r="CK407" s="132"/>
      <c r="CL407" s="15"/>
      <c r="CM407" s="47"/>
      <c r="CN407" s="47"/>
      <c r="CO407" s="47"/>
      <c r="CP407" s="15"/>
      <c r="CQ407" s="15"/>
      <c r="CR407" s="15"/>
      <c r="CS407" s="15"/>
      <c r="CT407" s="15"/>
      <c r="CU407" s="15"/>
      <c r="CV407" s="15"/>
      <c r="CW407" s="15"/>
      <c r="CX407" s="15"/>
      <c r="CY407" s="15"/>
      <c r="CZ407" s="15"/>
      <c r="DA407" s="15"/>
      <c r="DB407" s="15"/>
      <c r="DC407" s="15"/>
      <c r="DD407" s="15"/>
      <c r="DE407" s="15"/>
      <c r="DF407" s="15"/>
      <c r="DG407" s="15"/>
      <c r="DH407" s="15"/>
      <c r="DI407" s="15"/>
      <c r="DJ407" s="15"/>
      <c r="DK407" s="15"/>
      <c r="DL407" s="15"/>
      <c r="DM407" s="15"/>
    </row>
    <row r="408" spans="1:117" s="13" customFormat="1" ht="15" thickBot="1" x14ac:dyDescent="0.4">
      <c r="A408" s="93"/>
      <c r="B408" s="14" t="s">
        <v>214</v>
      </c>
      <c r="C408" s="120">
        <f>C406</f>
        <v>0.05</v>
      </c>
      <c r="D408" s="120"/>
      <c r="E408" s="120">
        <f>E406</f>
        <v>0.1</v>
      </c>
      <c r="F408" s="120"/>
      <c r="G408" s="121">
        <f>G406</f>
        <v>0.1566465150232968</v>
      </c>
      <c r="H408" s="121"/>
      <c r="I408" s="121">
        <f>I406</f>
        <v>0.20519438410957438</v>
      </c>
      <c r="J408" s="121"/>
      <c r="K408" s="121">
        <f>K406</f>
        <v>0.26329303004659349</v>
      </c>
      <c r="L408" s="121"/>
      <c r="M408" s="121">
        <f>M406</f>
        <v>0.31038876821914874</v>
      </c>
      <c r="N408" s="121"/>
      <c r="O408" s="121">
        <f>O406</f>
        <v>0.48293030046593671</v>
      </c>
      <c r="P408" s="121"/>
      <c r="Q408" s="122">
        <f>C408*G408+E408*K408+O408</f>
        <v>0.51709192922176095</v>
      </c>
      <c r="R408" s="122"/>
      <c r="S408" s="122">
        <f t="shared" ref="S408:S409" si="3617">1/(1+EXP(-Q408))</f>
        <v>0.62646751105512077</v>
      </c>
      <c r="T408" s="122"/>
      <c r="U408" s="122">
        <f t="shared" ref="U408:U409" si="3618">S408</f>
        <v>0.62646751105512077</v>
      </c>
      <c r="V408" s="122"/>
      <c r="W408" s="121">
        <f>W406</f>
        <v>0.45388768219148573</v>
      </c>
      <c r="X408" s="121"/>
      <c r="Y408" s="122">
        <f t="shared" ref="Y408:Y409" si="3619">C408*I408+E408*M408+W408</f>
        <v>0.49518627821887934</v>
      </c>
      <c r="Z408" s="122"/>
      <c r="AA408" s="122">
        <f t="shared" ref="AA408:AA409" si="3620">1/(1+EXP(-Y408))</f>
        <v>0.62132742365680149</v>
      </c>
      <c r="AB408" s="122"/>
      <c r="AC408" s="122">
        <f t="shared" ref="AC408:AC409" si="3621">AA408</f>
        <v>0.62132742365680149</v>
      </c>
      <c r="AD408" s="122"/>
      <c r="AE408" s="121">
        <f>AE406</f>
        <v>-0.66870867906969067</v>
      </c>
      <c r="AF408" s="121"/>
      <c r="AG408" s="121">
        <f>AG406</f>
        <v>0.79261888170917583</v>
      </c>
      <c r="AH408" s="121"/>
      <c r="AI408" s="121">
        <f>AI406</f>
        <v>-0.56526899210075299</v>
      </c>
      <c r="AJ408" s="121"/>
      <c r="AK408" s="121">
        <f>AK406</f>
        <v>0.89117057022951796</v>
      </c>
      <c r="AL408" s="121"/>
      <c r="AM408" s="121">
        <f>AM406</f>
        <v>-1.1859549176265543</v>
      </c>
      <c r="AN408" s="121"/>
      <c r="AO408" s="122">
        <f t="shared" ref="AO408:AO409" si="3622">U408*AE408+AC408*AI408+AM408</f>
        <v>-1.9560963059593386</v>
      </c>
      <c r="AP408" s="122"/>
      <c r="AQ408" s="122">
        <f t="shared" ref="AQ408:AQ409" si="3623">1/(1+EXP(-AO408))</f>
        <v>0.12389013814513028</v>
      </c>
      <c r="AR408" s="122"/>
      <c r="AS408" s="121">
        <f>AS406</f>
        <v>1.1691165191592774</v>
      </c>
      <c r="AT408" s="121"/>
      <c r="AU408" s="122">
        <f>U408*AG408+AC408*AK408+AS408</f>
        <v>2.2193752116383871</v>
      </c>
      <c r="AV408" s="122"/>
      <c r="AW408" s="122">
        <f t="shared" ref="AW408:AW409" si="3624">1/(1+EXP(-AU408))</f>
        <v>0.90197596871121033</v>
      </c>
      <c r="AX408" s="122"/>
      <c r="AY408" s="122">
        <f t="shared" ref="AY408:AY409" si="3625">AQ408</f>
        <v>0.12389013814513028</v>
      </c>
      <c r="AZ408" s="122"/>
      <c r="BA408" s="122">
        <f>AW408</f>
        <v>0.90197596871121033</v>
      </c>
      <c r="BB408" s="122"/>
      <c r="BC408" s="120">
        <f>BC406</f>
        <v>0.01</v>
      </c>
      <c r="BD408" s="120"/>
      <c r="BE408" s="120">
        <f>BE406</f>
        <v>0.99</v>
      </c>
      <c r="BF408" s="120"/>
      <c r="BG408" s="122">
        <f>(1/2)*(AY408-BC408)^2</f>
        <v>6.4854817833584297E-3</v>
      </c>
      <c r="BH408" s="122"/>
      <c r="BI408" s="122">
        <f t="shared" ref="BI408:BI409" si="3626">(1/2)*(BA408-BE408)^2</f>
        <v>3.8741150421649105E-3</v>
      </c>
      <c r="BJ408" s="122"/>
      <c r="BK408" s="122">
        <f t="shared" ref="BK408:BK409" si="3627">BG408+BI408</f>
        <v>1.0359596825523339E-2</v>
      </c>
      <c r="BL408" s="122"/>
      <c r="BN408" s="142">
        <f t="shared" ref="BN408" si="3628" xml:space="preserve"> ( ((AY408 - BC408)*(AY408)*(1-AY408)*AE408) + ((BA408 - BE408)*(BA408)*(1-BA408)*AG408) ) * ( ((U408)*(1-U408)) ) * ( C408 )</f>
        <v>-1.6889534075463473E-4</v>
      </c>
      <c r="BO408" s="142"/>
      <c r="BP408" s="142">
        <f t="shared" ref="BP408" si="3629" xml:space="preserve"> ( ((AY408 - BC408)*(AY408)*(1-AY408)*AI408) + ((BA408 - BE408)*(BA408)*(1-BA408)*AK408) ) * ( ((AC408)*(1-AC408)) ) * ( C408 )</f>
        <v>-1.6379495234337797E-4</v>
      </c>
      <c r="BQ408" s="142"/>
      <c r="BR408" s="142">
        <f t="shared" ref="BR408" si="3630" xml:space="preserve"> ( ((AY408 - BC408)*(AY408)*(1-AY408)*AE408) + ((BA408 - BE408)*(BA408)*(1-BA408)*AG408) ) * ( ((U408)*(1-U408)) ) * ( E408 )</f>
        <v>-3.3779068150926946E-4</v>
      </c>
      <c r="BS408" s="142"/>
      <c r="BT408" s="142">
        <f t="shared" ref="BT408" si="3631" xml:space="preserve"> ( ((AY408 - BC408)*(AY408)*(1-AY408)*AI408) + ((BA408 - BE408)*(BA408)*(1-BA408)*AK408) ) * ( ((AC408)*(1-AC408)) ) * ( E408 )</f>
        <v>-3.2758990468675594E-4</v>
      </c>
      <c r="BU408" s="142"/>
      <c r="BV408" s="142">
        <f t="shared" ref="BV408" si="3632" xml:space="preserve"> ( ((AY408 - BC408)*(AY408)*(1-AY408)*AE408) + ((BA408 - BE408)*(BA408)*(1-BA408)*AG408) ) * ( ((S408)*(1-S408)) )</f>
        <v>-3.3779068150926943E-3</v>
      </c>
      <c r="BW408" s="142"/>
      <c r="BX408" s="142">
        <f t="shared" ref="BX408" si="3633" xml:space="preserve"> ( ((AY408 - BC408)*(AY408)*(1-AY408)*AI408) + ((BA408 - BE408)*(BA408)*(1-BA408)*AK408) ) * ( ((AC408)*(1-AC408)) )</f>
        <v>-3.2758990468675594E-3</v>
      </c>
      <c r="BY408" s="142"/>
      <c r="BZ408" s="142">
        <f xml:space="preserve"> (AY408 - BC408) * (AY408 * (1 - AY408)) * U408</f>
        <v>7.7442609602539529E-3</v>
      </c>
      <c r="CA408" s="142"/>
      <c r="CB408" s="142">
        <f t="shared" ref="CB408" si="3634" xml:space="preserve"> (BA408 - BE408) * (BA408 * (1 - BA408)) * U408</f>
        <v>-4.8755917492267487E-3</v>
      </c>
      <c r="CC408" s="142"/>
      <c r="CD408" s="142">
        <f t="shared" ref="CD408" si="3635" xml:space="preserve"> (AY408 - BC408) * (AY408 * (1 - AY408)) * AC408</f>
        <v>7.6807202698451968E-3</v>
      </c>
      <c r="CE408" s="142"/>
      <c r="CF408" s="142">
        <f t="shared" ref="CF408" si="3636" xml:space="preserve"> (BA408 - BE408) * (BA408 * (1 - BA408)) * AC408</f>
        <v>-4.835588130096778E-3</v>
      </c>
      <c r="CG408" s="142"/>
      <c r="CH408" s="142">
        <f xml:space="preserve"> (AY408 - BC408) * (AY408 * (1 - AY408))</f>
        <v>1.2361791830530476E-2</v>
      </c>
      <c r="CI408" s="142"/>
      <c r="CJ408" s="142">
        <f xml:space="preserve"> (BA408 - BE408) * (BA408 * (1 - BA408))</f>
        <v>-7.782672945026453E-3</v>
      </c>
      <c r="CK408" s="142"/>
      <c r="CL408" s="15"/>
      <c r="CM408" s="104">
        <f>CM402</f>
        <v>0.5</v>
      </c>
      <c r="CN408" s="104"/>
      <c r="CO408" s="47"/>
      <c r="CP408" s="131">
        <f t="shared" ref="CP408" si="3637">G408-CM408*BN408</f>
        <v>0.15673096269367412</v>
      </c>
      <c r="CQ408" s="131"/>
      <c r="CR408" s="131">
        <f t="shared" ref="CR408" si="3638">I408-CM408*BP408</f>
        <v>0.20527628158574607</v>
      </c>
      <c r="CS408" s="131"/>
      <c r="CT408" s="131">
        <f t="shared" ref="CT408" si="3639">K408-CM408*BR408</f>
        <v>0.26346192538734814</v>
      </c>
      <c r="CU408" s="131"/>
      <c r="CV408" s="131">
        <f t="shared" ref="CV408" si="3640">M408-CM408*BT408</f>
        <v>0.3105525631714921</v>
      </c>
      <c r="CW408" s="131"/>
      <c r="CX408" s="131">
        <f t="shared" ref="CX408" si="3641">O408-CM408*BV408</f>
        <v>0.48461925387348304</v>
      </c>
      <c r="CY408" s="131"/>
      <c r="CZ408" s="131">
        <f t="shared" ref="CZ408" si="3642">W408-CM408*BX408</f>
        <v>0.4555256317149195</v>
      </c>
      <c r="DA408" s="131"/>
      <c r="DB408" s="131">
        <f t="shared" ref="DB408" si="3643">AE408-CM408*BZ408</f>
        <v>-0.67258080954981769</v>
      </c>
      <c r="DC408" s="131"/>
      <c r="DD408" s="131">
        <f t="shared" ref="DD408" si="3644">AG408-CM408*CB408</f>
        <v>0.79505667758378917</v>
      </c>
      <c r="DE408" s="131"/>
      <c r="DF408" s="131">
        <f t="shared" ref="DF408" si="3645">AI408-CM408*CD408</f>
        <v>-0.5691093522356756</v>
      </c>
      <c r="DG408" s="131"/>
      <c r="DH408" s="131">
        <f t="shared" ref="DH408" si="3646">AK408-CM408*CF408</f>
        <v>0.89358836429456634</v>
      </c>
      <c r="DI408" s="131"/>
      <c r="DJ408" s="131">
        <f t="shared" ref="DJ408" si="3647">AM408-CM408*CH408</f>
        <v>-1.1921358135418194</v>
      </c>
      <c r="DK408" s="131"/>
      <c r="DL408" s="131">
        <f t="shared" ref="DL408" si="3648">AS408-CM408*CJ408</f>
        <v>1.1730078556317907</v>
      </c>
      <c r="DM408" s="131"/>
    </row>
    <row r="409" spans="1:117" s="13" customFormat="1" ht="15" thickBot="1" x14ac:dyDescent="0.4">
      <c r="A409" s="93"/>
      <c r="B409" s="14" t="s">
        <v>216</v>
      </c>
      <c r="C409" s="120">
        <f>C408</f>
        <v>0.05</v>
      </c>
      <c r="D409" s="120"/>
      <c r="E409" s="120">
        <f>E408</f>
        <v>0.1</v>
      </c>
      <c r="F409" s="120"/>
      <c r="G409" s="131">
        <f>CP408</f>
        <v>0.15673096269367412</v>
      </c>
      <c r="H409" s="131"/>
      <c r="I409" s="131">
        <f>CR408</f>
        <v>0.20527628158574607</v>
      </c>
      <c r="J409" s="131"/>
      <c r="K409" s="131">
        <f>CT408</f>
        <v>0.26346192538734814</v>
      </c>
      <c r="L409" s="131"/>
      <c r="M409" s="131">
        <f>CV408</f>
        <v>0.3105525631714921</v>
      </c>
      <c r="N409" s="131"/>
      <c r="O409" s="131">
        <f>CX408</f>
        <v>0.48461925387348304</v>
      </c>
      <c r="P409" s="131"/>
      <c r="Q409" s="122">
        <f>C409*G409+E409*K409+O409</f>
        <v>0.51880199454690157</v>
      </c>
      <c r="R409" s="122"/>
      <c r="S409" s="122">
        <f t="shared" si="3617"/>
        <v>0.62686758992634473</v>
      </c>
      <c r="T409" s="122"/>
      <c r="U409" s="122">
        <f t="shared" si="3618"/>
        <v>0.62686758992634473</v>
      </c>
      <c r="V409" s="122"/>
      <c r="W409" s="131">
        <f>CZ408</f>
        <v>0.4555256317149195</v>
      </c>
      <c r="X409" s="131"/>
      <c r="Y409" s="122">
        <f t="shared" si="3619"/>
        <v>0.49684470211135601</v>
      </c>
      <c r="Z409" s="122"/>
      <c r="AA409" s="122">
        <f t="shared" si="3620"/>
        <v>0.621717538474859</v>
      </c>
      <c r="AB409" s="122"/>
      <c r="AC409" s="122">
        <f t="shared" si="3621"/>
        <v>0.621717538474859</v>
      </c>
      <c r="AD409" s="122"/>
      <c r="AE409" s="131">
        <f>DB408</f>
        <v>-0.67258080954981769</v>
      </c>
      <c r="AF409" s="131"/>
      <c r="AG409" s="131">
        <f>DD408</f>
        <v>0.79505667758378917</v>
      </c>
      <c r="AH409" s="131"/>
      <c r="AI409" s="131">
        <f>DF408</f>
        <v>-0.5691093522356756</v>
      </c>
      <c r="AJ409" s="131"/>
      <c r="AK409" s="131">
        <f>DH408</f>
        <v>0.89358836429456634</v>
      </c>
      <c r="AL409" s="131"/>
      <c r="AM409" s="131">
        <f>DJ408</f>
        <v>-1.1921358135418194</v>
      </c>
      <c r="AN409" s="131"/>
      <c r="AO409" s="122">
        <f t="shared" si="3622"/>
        <v>-1.9675801902500092</v>
      </c>
      <c r="AP409" s="122"/>
      <c r="AQ409" s="122">
        <f t="shared" si="3623"/>
        <v>0.12264903580198273</v>
      </c>
      <c r="AR409" s="122"/>
      <c r="AS409" s="131">
        <f>DL408</f>
        <v>1.1730078556317907</v>
      </c>
      <c r="AT409" s="131"/>
      <c r="AU409" s="122">
        <f>U409*AG409+AC409*AK409+AS409</f>
        <v>2.2269626772225806</v>
      </c>
      <c r="AV409" s="122"/>
      <c r="AW409" s="122">
        <f t="shared" si="3624"/>
        <v>0.90264477386309394</v>
      </c>
      <c r="AX409" s="122"/>
      <c r="AY409" s="122">
        <f t="shared" si="3625"/>
        <v>0.12264903580198273</v>
      </c>
      <c r="AZ409" s="122"/>
      <c r="BA409" s="122">
        <f>AW409</f>
        <v>0.90264477386309394</v>
      </c>
      <c r="BB409" s="122"/>
      <c r="BC409" s="120">
        <f>BC408</f>
        <v>0.01</v>
      </c>
      <c r="BD409" s="120"/>
      <c r="BE409" s="120">
        <f>BE408</f>
        <v>0.99</v>
      </c>
      <c r="BF409" s="120"/>
      <c r="BG409" s="136">
        <f>(1/2)*(AY409-BC409)^2</f>
        <v>6.3449026335581941E-3</v>
      </c>
      <c r="BH409" s="137"/>
      <c r="BI409" s="136">
        <f t="shared" si="3626"/>
        <v>3.815467766714997E-3</v>
      </c>
      <c r="BJ409" s="137"/>
      <c r="BK409" s="136">
        <f t="shared" si="3627"/>
        <v>1.0160370400273191E-2</v>
      </c>
      <c r="BL409" s="137"/>
      <c r="BN409" s="15"/>
      <c r="BO409" s="15"/>
      <c r="BP409" s="15"/>
      <c r="BQ409" s="15"/>
      <c r="BR409" s="15"/>
      <c r="BS409" s="15"/>
      <c r="BT409" s="15"/>
      <c r="BU409" s="15"/>
      <c r="BV409" s="15"/>
      <c r="BW409" s="15"/>
      <c r="BX409" s="15"/>
      <c r="BY409" s="15"/>
      <c r="BZ409" s="15"/>
      <c r="CA409" s="15"/>
      <c r="CB409" s="15"/>
      <c r="CC409" s="15"/>
      <c r="CD409" s="15"/>
      <c r="CE409" s="15"/>
      <c r="CF409" s="15"/>
      <c r="CG409" s="15"/>
      <c r="CH409" s="15"/>
      <c r="CI409" s="15"/>
      <c r="CJ409" s="15"/>
      <c r="CK409" s="15"/>
      <c r="CL409" s="15"/>
      <c r="CM409" s="47"/>
      <c r="CN409" s="47"/>
      <c r="CO409" s="47"/>
      <c r="CP409" s="15"/>
      <c r="CQ409" s="15"/>
      <c r="CR409" s="15"/>
      <c r="CS409" s="15"/>
      <c r="CT409" s="15"/>
      <c r="CU409" s="15"/>
      <c r="CV409" s="15"/>
      <c r="CW409" s="15"/>
      <c r="CX409" s="15"/>
      <c r="CY409" s="15"/>
      <c r="CZ409" s="15"/>
      <c r="DA409" s="15"/>
      <c r="DB409" s="15"/>
      <c r="DC409" s="15"/>
      <c r="DD409" s="15"/>
      <c r="DE409" s="15"/>
      <c r="DF409" s="15"/>
      <c r="DG409" s="15"/>
      <c r="DH409" s="15"/>
      <c r="DI409" s="15"/>
      <c r="DJ409" s="15"/>
      <c r="DK409" s="15"/>
      <c r="DL409" s="15"/>
      <c r="DM409" s="15"/>
    </row>
    <row r="410" spans="1:117" s="13" customFormat="1" x14ac:dyDescent="0.35">
      <c r="A410" s="93"/>
      <c r="B410" s="14" t="s">
        <v>217</v>
      </c>
      <c r="BG410" s="143" t="str">
        <f>IF(BG409&lt;BG406,"OUI, ça a baissé","NON, ça n'a pas baissé")</f>
        <v>OUI, ça a baissé</v>
      </c>
      <c r="BH410" s="143"/>
      <c r="BI410" s="143" t="str">
        <f>IF(BI409&lt;BI406,"OUI, ça a baissé","NON, ça n'a pas baissé")</f>
        <v>OUI, ça a baissé</v>
      </c>
      <c r="BJ410" s="143"/>
      <c r="BK410" s="143" t="str">
        <f>IF(BK409&lt;BK406,"OUI, ça a baissé","NON, ça n'a pas baissé")</f>
        <v>OUI, ça a baissé</v>
      </c>
      <c r="BL410" s="143"/>
      <c r="BN410" s="15"/>
      <c r="BO410" s="15"/>
      <c r="BP410" s="15"/>
      <c r="BQ410" s="15"/>
      <c r="BR410" s="15"/>
      <c r="BS410" s="15"/>
      <c r="BT410" s="15"/>
      <c r="BU410" s="15"/>
      <c r="BV410" s="15"/>
      <c r="BW410" s="15"/>
      <c r="BX410" s="15"/>
      <c r="BY410" s="15"/>
      <c r="BZ410" s="15"/>
      <c r="CA410" s="15"/>
      <c r="CB410" s="15"/>
      <c r="CC410" s="15"/>
      <c r="CD410" s="15"/>
      <c r="CE410" s="15"/>
      <c r="CF410" s="15"/>
      <c r="CG410" s="15"/>
      <c r="CH410" s="15"/>
      <c r="CI410" s="15"/>
      <c r="CJ410" s="15"/>
      <c r="CK410" s="15"/>
      <c r="CL410" s="15"/>
      <c r="CM410" s="47"/>
      <c r="CN410" s="47"/>
      <c r="CO410" s="47"/>
      <c r="CP410" s="15"/>
      <c r="CQ410" s="15"/>
      <c r="CR410" s="15"/>
      <c r="CS410" s="15"/>
      <c r="CT410" s="15"/>
      <c r="CU410" s="15"/>
      <c r="CV410" s="15"/>
      <c r="CW410" s="15"/>
      <c r="CX410" s="15"/>
      <c r="CY410" s="15"/>
      <c r="CZ410" s="15"/>
      <c r="DA410" s="15"/>
      <c r="DB410" s="15"/>
      <c r="DC410" s="15"/>
      <c r="DD410" s="15"/>
      <c r="DE410" s="15"/>
      <c r="DF410" s="15"/>
      <c r="DG410" s="15"/>
      <c r="DH410" s="15"/>
      <c r="DI410" s="15"/>
      <c r="DJ410" s="15"/>
      <c r="DK410" s="15"/>
      <c r="DL410" s="15"/>
      <c r="DM410" s="15"/>
    </row>
    <row r="411" spans="1:117" s="13" customFormat="1" ht="15" thickBot="1" x14ac:dyDescent="0.4"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  <c r="AP411" s="15"/>
      <c r="AQ411" s="15"/>
      <c r="AR411" s="15"/>
      <c r="AS411" s="15"/>
      <c r="AT411" s="15"/>
      <c r="AU411" s="15"/>
      <c r="AV411" s="15"/>
      <c r="AW411" s="15"/>
      <c r="AX411" s="15"/>
      <c r="AY411" s="15"/>
      <c r="AZ411" s="15"/>
      <c r="BA411" s="15"/>
      <c r="BB411" s="15"/>
      <c r="BC411" s="15"/>
      <c r="BD411" s="15"/>
      <c r="BE411" s="15"/>
      <c r="BF411" s="15"/>
      <c r="BG411" s="15"/>
      <c r="BH411" s="15"/>
      <c r="BI411" s="15"/>
      <c r="BJ411" s="15"/>
      <c r="BK411" s="15"/>
      <c r="BL411" s="15"/>
      <c r="BN411" s="15"/>
      <c r="BO411" s="15"/>
      <c r="BP411" s="15"/>
      <c r="BQ411" s="15"/>
      <c r="BR411" s="15"/>
      <c r="BS411" s="15"/>
      <c r="BT411" s="15"/>
      <c r="BU411" s="15"/>
      <c r="BV411" s="15"/>
      <c r="BW411" s="15"/>
      <c r="BX411" s="15"/>
      <c r="BY411" s="15"/>
      <c r="BZ411" s="15"/>
      <c r="CA411" s="15"/>
      <c r="CB411" s="15"/>
      <c r="CC411" s="15"/>
      <c r="CD411" s="15"/>
      <c r="CE411" s="15"/>
      <c r="CF411" s="15"/>
      <c r="CG411" s="15"/>
      <c r="CH411" s="15"/>
      <c r="CI411" s="15"/>
      <c r="CJ411" s="15"/>
      <c r="CK411" s="15"/>
      <c r="CL411" s="15"/>
      <c r="CM411" s="47"/>
      <c r="CN411" s="47"/>
      <c r="CO411" s="47"/>
      <c r="CP411" s="15"/>
      <c r="CQ411" s="15"/>
      <c r="CR411" s="15"/>
      <c r="CS411" s="15"/>
      <c r="CT411" s="15"/>
      <c r="CU411" s="15"/>
      <c r="CV411" s="15"/>
      <c r="CW411" s="15"/>
      <c r="CX411" s="15"/>
      <c r="CY411" s="15"/>
      <c r="CZ411" s="15"/>
      <c r="DA411" s="15"/>
      <c r="DB411" s="15"/>
      <c r="DC411" s="15"/>
      <c r="DD411" s="15"/>
      <c r="DE411" s="15"/>
      <c r="DF411" s="15"/>
      <c r="DG411" s="15"/>
      <c r="DH411" s="15"/>
      <c r="DI411" s="15"/>
      <c r="DJ411" s="15"/>
      <c r="DK411" s="15"/>
      <c r="DL411" s="15"/>
      <c r="DM411" s="15"/>
    </row>
    <row r="412" spans="1:117" s="13" customFormat="1" ht="15" thickBot="1" x14ac:dyDescent="0.4">
      <c r="A412" s="93" t="s">
        <v>132</v>
      </c>
      <c r="B412" s="14" t="s">
        <v>213</v>
      </c>
      <c r="C412" s="120">
        <f>C409</f>
        <v>0.05</v>
      </c>
      <c r="D412" s="120"/>
      <c r="E412" s="120">
        <f>E409</f>
        <v>0.1</v>
      </c>
      <c r="F412" s="120"/>
      <c r="G412" s="121">
        <f>G409</f>
        <v>0.15673096269367412</v>
      </c>
      <c r="H412" s="121"/>
      <c r="I412" s="121">
        <f>I409</f>
        <v>0.20527628158574607</v>
      </c>
      <c r="J412" s="121"/>
      <c r="K412" s="121">
        <f>K409</f>
        <v>0.26346192538734814</v>
      </c>
      <c r="L412" s="121"/>
      <c r="M412" s="121">
        <f>M409</f>
        <v>0.3105525631714921</v>
      </c>
      <c r="N412" s="121"/>
      <c r="O412" s="121">
        <f>O409</f>
        <v>0.48461925387348304</v>
      </c>
      <c r="P412" s="121"/>
      <c r="Q412" s="122">
        <f>C412*G412+E412*K412+O412</f>
        <v>0.51880199454690157</v>
      </c>
      <c r="R412" s="122"/>
      <c r="S412" s="122">
        <f t="shared" ref="S412" si="3649">1/(1+EXP(-Q412))</f>
        <v>0.62686758992634473</v>
      </c>
      <c r="T412" s="122"/>
      <c r="U412" s="122">
        <f t="shared" ref="U412" si="3650">S412</f>
        <v>0.62686758992634473</v>
      </c>
      <c r="V412" s="122"/>
      <c r="W412" s="121">
        <f>W409</f>
        <v>0.4555256317149195</v>
      </c>
      <c r="X412" s="121"/>
      <c r="Y412" s="122">
        <f t="shared" ref="Y412" si="3651">C412*I412+E412*M412+W412</f>
        <v>0.49684470211135601</v>
      </c>
      <c r="Z412" s="122"/>
      <c r="AA412" s="122">
        <f t="shared" ref="AA412" si="3652">1/(1+EXP(-Y412))</f>
        <v>0.621717538474859</v>
      </c>
      <c r="AB412" s="122"/>
      <c r="AC412" s="122">
        <f t="shared" ref="AC412" si="3653">AA412</f>
        <v>0.621717538474859</v>
      </c>
      <c r="AD412" s="122"/>
      <c r="AE412" s="121">
        <f>AE409</f>
        <v>-0.67258080954981769</v>
      </c>
      <c r="AF412" s="121"/>
      <c r="AG412" s="121">
        <f>AG409</f>
        <v>0.79505667758378917</v>
      </c>
      <c r="AH412" s="121"/>
      <c r="AI412" s="121">
        <f>AI409</f>
        <v>-0.5691093522356756</v>
      </c>
      <c r="AJ412" s="121"/>
      <c r="AK412" s="121">
        <f>AK409</f>
        <v>0.89358836429456634</v>
      </c>
      <c r="AL412" s="121"/>
      <c r="AM412" s="121">
        <f>AM409</f>
        <v>-1.1921358135418194</v>
      </c>
      <c r="AN412" s="121"/>
      <c r="AO412" s="122">
        <f t="shared" ref="AO412" si="3654">U412*AE412+AC412*AI412+AM412</f>
        <v>-1.9675801902500092</v>
      </c>
      <c r="AP412" s="122"/>
      <c r="AQ412" s="122">
        <f t="shared" ref="AQ412" si="3655">1/(1+EXP(-AO412))</f>
        <v>0.12264903580198273</v>
      </c>
      <c r="AR412" s="122"/>
      <c r="AS412" s="121">
        <f>AS409</f>
        <v>1.1730078556317907</v>
      </c>
      <c r="AT412" s="121"/>
      <c r="AU412" s="122">
        <f>U412*AG412+AC412*AK412+AS412</f>
        <v>2.2269626772225806</v>
      </c>
      <c r="AV412" s="122"/>
      <c r="AW412" s="122">
        <f t="shared" ref="AW412" si="3656">1/(1+EXP(-AU412))</f>
        <v>0.90264477386309394</v>
      </c>
      <c r="AX412" s="122"/>
      <c r="AY412" s="122">
        <f t="shared" ref="AY412" si="3657">AQ412</f>
        <v>0.12264903580198273</v>
      </c>
      <c r="AZ412" s="122"/>
      <c r="BA412" s="122">
        <f t="shared" ref="BA412" si="3658">AW412</f>
        <v>0.90264477386309394</v>
      </c>
      <c r="BB412" s="122"/>
      <c r="BC412" s="120">
        <f>BC409</f>
        <v>0.01</v>
      </c>
      <c r="BD412" s="120"/>
      <c r="BE412" s="120">
        <f>BE409</f>
        <v>0.99</v>
      </c>
      <c r="BF412" s="120"/>
      <c r="BG412" s="136">
        <f>(1/2)*(AY412-BC412)^2</f>
        <v>6.3449026335581941E-3</v>
      </c>
      <c r="BH412" s="137"/>
      <c r="BI412" s="136">
        <f t="shared" ref="BI412" si="3659">(1/2)*(BA412-BE412)^2</f>
        <v>3.815467766714997E-3</v>
      </c>
      <c r="BJ412" s="137"/>
      <c r="BK412" s="136">
        <f t="shared" ref="BK412" si="3660">BG412+BI412</f>
        <v>1.0160370400273191E-2</v>
      </c>
      <c r="BL412" s="137"/>
      <c r="BN412" s="131">
        <f t="shared" ref="BN412" si="3661" xml:space="preserve"> ( ((AY412 - BC412)*(AY412)*(1-AY412)*AE412) + ((BA412 - BE412)*(BA412)*(1-BA412)*AG412) ) * ( ((U412)*(1-U412)) ) * ( C412 )</f>
        <v>-1.6672870040222604E-4</v>
      </c>
      <c r="BO412" s="131"/>
      <c r="BP412" s="131">
        <f t="shared" ref="BP412" si="3662" xml:space="preserve"> ( ((AY412 - BC412)*(AY412)*(1-AY412)*AI412) + ((BA412 - BE412)*(BA412)*(1-BA412)*AK412) ) * ( ((AC412)*(1-AC412)) ) * ( C412 )</f>
        <v>-1.6178665009911115E-4</v>
      </c>
      <c r="BQ412" s="131"/>
      <c r="BR412" s="131">
        <f t="shared" ref="BR412" si="3663" xml:space="preserve"> ( ((AY412 - BC412)*(AY412)*(1-AY412)*AE412) + ((BA412 - BE412)*(BA412)*(1-BA412)*AG412) ) * ( ((U412)*(1-U412)) ) * ( E412 )</f>
        <v>-3.3345740080445208E-4</v>
      </c>
      <c r="BS412" s="131"/>
      <c r="BT412" s="131">
        <f t="shared" ref="BT412" si="3664" xml:space="preserve"> ( ((AY412 - BC412)*(AY412)*(1-AY412)*AI412) + ((BA412 - BE412)*(BA412)*(1-BA412)*AK412) ) * ( ((AC412)*(1-AC412)) ) * ( E412 )</f>
        <v>-3.2357330019822231E-4</v>
      </c>
      <c r="BU412" s="131"/>
      <c r="BV412" s="131">
        <f t="shared" ref="BV412" si="3665" xml:space="preserve"> ( ((AY412 - BC412)*(AY412)*(1-AY412)*AE412) + ((BA412 - BE412)*(BA412)*(1-BA412)*AG412) ) * ( ((S412)*(1-S412)) )</f>
        <v>-3.3345740080445207E-3</v>
      </c>
      <c r="BW412" s="131"/>
      <c r="BX412" s="131">
        <f t="shared" ref="BX412" si="3666" xml:space="preserve"> ( ((AY412 - BC412)*(AY412)*(1-AY412)*AI412) + ((BA412 - BE412)*(BA412)*(1-BA412)*AK412) ) * ( ((AC412)*(1-AC412)) )</f>
        <v>-3.2357330019822227E-3</v>
      </c>
      <c r="BY412" s="131"/>
      <c r="BZ412" s="131">
        <f xml:space="preserve"> (AY412 - BC412) * (AY412 * (1 - AY412)) * U412</f>
        <v>7.5987261202761208E-3</v>
      </c>
      <c r="CA412" s="131"/>
      <c r="CB412" s="131">
        <f t="shared" ref="CB412" si="3667" xml:space="preserve"> (BA412 - BE412) * (BA412 * (1 - BA412)) * U412</f>
        <v>-4.8121687768020154E-3</v>
      </c>
      <c r="CC412" s="131"/>
      <c r="CD412" s="131">
        <f t="shared" ref="CD412" si="3668" xml:space="preserve"> (AY412 - BC412) * (AY412 * (1 - AY412)) * AC412</f>
        <v>7.5362985341095286E-3</v>
      </c>
      <c r="CE412" s="131"/>
      <c r="CF412" s="131">
        <f t="shared" ref="CF412" si="3669" xml:space="preserve"> (BA412 - BE412) * (BA412 * (1 - BA412)) * AC412</f>
        <v>-4.7726342448019231E-3</v>
      </c>
      <c r="CG412" s="131"/>
      <c r="CH412" s="131">
        <f xml:space="preserve"> (AY412 - BC412) * (AY412 * (1 - AY412))</f>
        <v>1.2121740288358105E-2</v>
      </c>
      <c r="CI412" s="131"/>
      <c r="CJ412" s="131">
        <f xml:space="preserve"> (BA412 - BE412) * (BA412 * (1 - BA412))</f>
        <v>-7.6765314623578355E-3</v>
      </c>
      <c r="CK412" s="131"/>
      <c r="CL412" s="15"/>
      <c r="CM412" s="47"/>
      <c r="CN412" s="47"/>
      <c r="CO412" s="47"/>
      <c r="CP412" s="15"/>
      <c r="CQ412" s="15"/>
      <c r="CR412" s="15"/>
      <c r="CS412" s="15"/>
      <c r="CT412" s="15"/>
      <c r="CU412" s="15"/>
      <c r="CV412" s="15"/>
      <c r="CW412" s="15"/>
      <c r="CX412" s="15"/>
      <c r="CY412" s="15"/>
      <c r="CZ412" s="15"/>
      <c r="DA412" s="15"/>
      <c r="DB412" s="15"/>
      <c r="DC412" s="15"/>
      <c r="DD412" s="15"/>
      <c r="DE412" s="15"/>
      <c r="DF412" s="15"/>
      <c r="DG412" s="15"/>
      <c r="DH412" s="15"/>
      <c r="DI412" s="15"/>
      <c r="DJ412" s="15"/>
      <c r="DK412" s="15"/>
      <c r="DL412" s="15"/>
      <c r="DM412" s="15"/>
    </row>
    <row r="413" spans="1:117" s="13" customFormat="1" x14ac:dyDescent="0.35">
      <c r="A413" s="93"/>
      <c r="B413" s="14" t="s">
        <v>215</v>
      </c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  <c r="AP413" s="15"/>
      <c r="AQ413" s="15"/>
      <c r="AR413" s="15"/>
      <c r="AS413" s="15"/>
      <c r="AT413" s="15"/>
      <c r="AU413" s="15"/>
      <c r="AV413" s="15"/>
      <c r="AW413" s="15"/>
      <c r="AX413" s="15"/>
      <c r="AY413" s="15"/>
      <c r="AZ413" s="15"/>
      <c r="BA413" s="15"/>
      <c r="BB413" s="15"/>
      <c r="BC413" s="15"/>
      <c r="BD413" s="15"/>
      <c r="BE413" s="15"/>
      <c r="BF413" s="15"/>
      <c r="BG413" s="15"/>
      <c r="BH413" s="15"/>
      <c r="BI413" s="15"/>
      <c r="BJ413" s="15"/>
      <c r="BK413" s="15"/>
      <c r="BL413" s="15"/>
      <c r="BN413" s="132" t="str">
        <f>IF(BN412&lt;0.000001,"PROCHE DE 0","PAS PROCHE DE 0")</f>
        <v>PROCHE DE 0</v>
      </c>
      <c r="BO413" s="132"/>
      <c r="BP413" s="132" t="str">
        <f>IF(BP412&lt;0.000001,"PROCHE DE 0","PAS PROCHE DE 0")</f>
        <v>PROCHE DE 0</v>
      </c>
      <c r="BQ413" s="132"/>
      <c r="BR413" s="132" t="str">
        <f>IF(BR412&lt;0.000001,"PROCHE DE 0","PAS PROCHE DE 0")</f>
        <v>PROCHE DE 0</v>
      </c>
      <c r="BS413" s="132"/>
      <c r="BT413" s="132" t="str">
        <f>IF(BT412&lt;0.000001,"PROCHE DE 0","PAS PROCHE DE 0")</f>
        <v>PROCHE DE 0</v>
      </c>
      <c r="BU413" s="132"/>
      <c r="BV413" s="132" t="str">
        <f>IF(BV412&lt;0.000001,"PROCHE DE 0","PAS PROCHE DE 0")</f>
        <v>PROCHE DE 0</v>
      </c>
      <c r="BW413" s="132"/>
      <c r="BX413" s="132" t="str">
        <f>IF(BX412&lt;0.000001,"PROCHE DE 0","PAS PROCHE DE 0")</f>
        <v>PROCHE DE 0</v>
      </c>
      <c r="BY413" s="132"/>
      <c r="BZ413" s="132" t="str">
        <f>IF(BZ412&lt;0.000001,"PROCHE DE 0","PAS PROCHE DE 0")</f>
        <v>PAS PROCHE DE 0</v>
      </c>
      <c r="CA413" s="132"/>
      <c r="CB413" s="132" t="str">
        <f>IF(CB412&lt;0.000001,"PROCHE DE 0","PAS PROCHE DE 0")</f>
        <v>PROCHE DE 0</v>
      </c>
      <c r="CC413" s="132"/>
      <c r="CD413" s="132" t="str">
        <f>IF(CD412&lt;0.000001,"PROCHE DE 0","PAS PROCHE DE 0")</f>
        <v>PAS PROCHE DE 0</v>
      </c>
      <c r="CE413" s="132"/>
      <c r="CF413" s="132" t="str">
        <f>IF(CF412&lt;0.000001,"PROCHE DE 0","PAS PROCHE DE 0")</f>
        <v>PROCHE DE 0</v>
      </c>
      <c r="CG413" s="132"/>
      <c r="CH413" s="132" t="str">
        <f>IF(CH412&lt;0.000001,"PROCHE DE 0","PAS PROCHE DE 0")</f>
        <v>PAS PROCHE DE 0</v>
      </c>
      <c r="CI413" s="132"/>
      <c r="CJ413" s="132" t="str">
        <f>IF(CJ412&lt;0.000001,"PROCHE DE 0","PAS PROCHE DE 0")</f>
        <v>PROCHE DE 0</v>
      </c>
      <c r="CK413" s="132"/>
      <c r="CL413" s="15"/>
      <c r="CM413" s="47"/>
      <c r="CN413" s="47"/>
      <c r="CO413" s="47"/>
      <c r="CP413" s="15"/>
      <c r="CQ413" s="15"/>
      <c r="CR413" s="15"/>
      <c r="CS413" s="15"/>
      <c r="CT413" s="15"/>
      <c r="CU413" s="15"/>
      <c r="CV413" s="15"/>
      <c r="CW413" s="15"/>
      <c r="CX413" s="15"/>
      <c r="CY413" s="15"/>
      <c r="CZ413" s="15"/>
      <c r="DA413" s="15"/>
      <c r="DB413" s="15"/>
      <c r="DC413" s="15"/>
      <c r="DD413" s="15"/>
      <c r="DE413" s="15"/>
      <c r="DF413" s="15"/>
      <c r="DG413" s="15"/>
      <c r="DH413" s="15"/>
      <c r="DI413" s="15"/>
      <c r="DJ413" s="15"/>
      <c r="DK413" s="15"/>
      <c r="DL413" s="15"/>
      <c r="DM413" s="15"/>
    </row>
    <row r="414" spans="1:117" s="13" customFormat="1" ht="15" thickBot="1" x14ac:dyDescent="0.4">
      <c r="A414" s="93"/>
      <c r="B414" s="14" t="s">
        <v>214</v>
      </c>
      <c r="C414" s="120">
        <f>C412</f>
        <v>0.05</v>
      </c>
      <c r="D414" s="120"/>
      <c r="E414" s="120">
        <f>E412</f>
        <v>0.1</v>
      </c>
      <c r="F414" s="120"/>
      <c r="G414" s="121">
        <f>G412</f>
        <v>0.15673096269367412</v>
      </c>
      <c r="H414" s="121"/>
      <c r="I414" s="121">
        <f>I412</f>
        <v>0.20527628158574607</v>
      </c>
      <c r="J414" s="121"/>
      <c r="K414" s="121">
        <f>K412</f>
        <v>0.26346192538734814</v>
      </c>
      <c r="L414" s="121"/>
      <c r="M414" s="121">
        <f>M412</f>
        <v>0.3105525631714921</v>
      </c>
      <c r="N414" s="121"/>
      <c r="O414" s="121">
        <f>O412</f>
        <v>0.48461925387348304</v>
      </c>
      <c r="P414" s="121"/>
      <c r="Q414" s="122">
        <f>C414*G414+E414*K414+O414</f>
        <v>0.51880199454690157</v>
      </c>
      <c r="R414" s="122"/>
      <c r="S414" s="122">
        <f t="shared" ref="S414:S415" si="3670">1/(1+EXP(-Q414))</f>
        <v>0.62686758992634473</v>
      </c>
      <c r="T414" s="122"/>
      <c r="U414" s="122">
        <f t="shared" ref="U414:U415" si="3671">S414</f>
        <v>0.62686758992634473</v>
      </c>
      <c r="V414" s="122"/>
      <c r="W414" s="121">
        <f>W412</f>
        <v>0.4555256317149195</v>
      </c>
      <c r="X414" s="121"/>
      <c r="Y414" s="122">
        <f t="shared" ref="Y414:Y415" si="3672">C414*I414+E414*M414+W414</f>
        <v>0.49684470211135601</v>
      </c>
      <c r="Z414" s="122"/>
      <c r="AA414" s="122">
        <f t="shared" ref="AA414:AA415" si="3673">1/(1+EXP(-Y414))</f>
        <v>0.621717538474859</v>
      </c>
      <c r="AB414" s="122"/>
      <c r="AC414" s="122">
        <f t="shared" ref="AC414:AC415" si="3674">AA414</f>
        <v>0.621717538474859</v>
      </c>
      <c r="AD414" s="122"/>
      <c r="AE414" s="121">
        <f>AE412</f>
        <v>-0.67258080954981769</v>
      </c>
      <c r="AF414" s="121"/>
      <c r="AG414" s="121">
        <f>AG412</f>
        <v>0.79505667758378917</v>
      </c>
      <c r="AH414" s="121"/>
      <c r="AI414" s="121">
        <f>AI412</f>
        <v>-0.5691093522356756</v>
      </c>
      <c r="AJ414" s="121"/>
      <c r="AK414" s="121">
        <f>AK412</f>
        <v>0.89358836429456634</v>
      </c>
      <c r="AL414" s="121"/>
      <c r="AM414" s="121">
        <f>AM412</f>
        <v>-1.1921358135418194</v>
      </c>
      <c r="AN414" s="121"/>
      <c r="AO414" s="122">
        <f t="shared" ref="AO414:AO415" si="3675">U414*AE414+AC414*AI414+AM414</f>
        <v>-1.9675801902500092</v>
      </c>
      <c r="AP414" s="122"/>
      <c r="AQ414" s="122">
        <f t="shared" ref="AQ414:AQ415" si="3676">1/(1+EXP(-AO414))</f>
        <v>0.12264903580198273</v>
      </c>
      <c r="AR414" s="122"/>
      <c r="AS414" s="121">
        <f>AS412</f>
        <v>1.1730078556317907</v>
      </c>
      <c r="AT414" s="121"/>
      <c r="AU414" s="122">
        <f>U414*AG414+AC414*AK414+AS414</f>
        <v>2.2269626772225806</v>
      </c>
      <c r="AV414" s="122"/>
      <c r="AW414" s="122">
        <f t="shared" ref="AW414:AW415" si="3677">1/(1+EXP(-AU414))</f>
        <v>0.90264477386309394</v>
      </c>
      <c r="AX414" s="122"/>
      <c r="AY414" s="122">
        <f t="shared" ref="AY414:AY415" si="3678">AQ414</f>
        <v>0.12264903580198273</v>
      </c>
      <c r="AZ414" s="122"/>
      <c r="BA414" s="122">
        <f>AW414</f>
        <v>0.90264477386309394</v>
      </c>
      <c r="BB414" s="122"/>
      <c r="BC414" s="120">
        <f>BC412</f>
        <v>0.01</v>
      </c>
      <c r="BD414" s="120"/>
      <c r="BE414" s="120">
        <f>BE412</f>
        <v>0.99</v>
      </c>
      <c r="BF414" s="120"/>
      <c r="BG414" s="122">
        <f>(1/2)*(AY414-BC414)^2</f>
        <v>6.3449026335581941E-3</v>
      </c>
      <c r="BH414" s="122"/>
      <c r="BI414" s="122">
        <f t="shared" ref="BI414:BI415" si="3679">(1/2)*(BA414-BE414)^2</f>
        <v>3.815467766714997E-3</v>
      </c>
      <c r="BJ414" s="122"/>
      <c r="BK414" s="122">
        <f t="shared" ref="BK414:BK415" si="3680">BG414+BI414</f>
        <v>1.0160370400273191E-2</v>
      </c>
      <c r="BL414" s="122"/>
      <c r="BN414" s="142">
        <f t="shared" ref="BN414" si="3681" xml:space="preserve"> ( ((AY414 - BC414)*(AY414)*(1-AY414)*AE414) + ((BA414 - BE414)*(BA414)*(1-BA414)*AG414) ) * ( ((U414)*(1-U414)) ) * ( C414 )</f>
        <v>-1.6672870040222604E-4</v>
      </c>
      <c r="BO414" s="142"/>
      <c r="BP414" s="142">
        <f t="shared" ref="BP414" si="3682" xml:space="preserve"> ( ((AY414 - BC414)*(AY414)*(1-AY414)*AI414) + ((BA414 - BE414)*(BA414)*(1-BA414)*AK414) ) * ( ((AC414)*(1-AC414)) ) * ( C414 )</f>
        <v>-1.6178665009911115E-4</v>
      </c>
      <c r="BQ414" s="142"/>
      <c r="BR414" s="142">
        <f t="shared" ref="BR414" si="3683" xml:space="preserve"> ( ((AY414 - BC414)*(AY414)*(1-AY414)*AE414) + ((BA414 - BE414)*(BA414)*(1-BA414)*AG414) ) * ( ((U414)*(1-U414)) ) * ( E414 )</f>
        <v>-3.3345740080445208E-4</v>
      </c>
      <c r="BS414" s="142"/>
      <c r="BT414" s="142">
        <f t="shared" ref="BT414" si="3684" xml:space="preserve"> ( ((AY414 - BC414)*(AY414)*(1-AY414)*AI414) + ((BA414 - BE414)*(BA414)*(1-BA414)*AK414) ) * ( ((AC414)*(1-AC414)) ) * ( E414 )</f>
        <v>-3.2357330019822231E-4</v>
      </c>
      <c r="BU414" s="142"/>
      <c r="BV414" s="142">
        <f t="shared" ref="BV414" si="3685" xml:space="preserve"> ( ((AY414 - BC414)*(AY414)*(1-AY414)*AE414) + ((BA414 - BE414)*(BA414)*(1-BA414)*AG414) ) * ( ((S414)*(1-S414)) )</f>
        <v>-3.3345740080445207E-3</v>
      </c>
      <c r="BW414" s="142"/>
      <c r="BX414" s="142">
        <f t="shared" ref="BX414" si="3686" xml:space="preserve"> ( ((AY414 - BC414)*(AY414)*(1-AY414)*AI414) + ((BA414 - BE414)*(BA414)*(1-BA414)*AK414) ) * ( ((AC414)*(1-AC414)) )</f>
        <v>-3.2357330019822227E-3</v>
      </c>
      <c r="BY414" s="142"/>
      <c r="BZ414" s="142">
        <f xml:space="preserve"> (AY414 - BC414) * (AY414 * (1 - AY414)) * U414</f>
        <v>7.5987261202761208E-3</v>
      </c>
      <c r="CA414" s="142"/>
      <c r="CB414" s="142">
        <f t="shared" ref="CB414" si="3687" xml:space="preserve"> (BA414 - BE414) * (BA414 * (1 - BA414)) * U414</f>
        <v>-4.8121687768020154E-3</v>
      </c>
      <c r="CC414" s="142"/>
      <c r="CD414" s="142">
        <f t="shared" ref="CD414" si="3688" xml:space="preserve"> (AY414 - BC414) * (AY414 * (1 - AY414)) * AC414</f>
        <v>7.5362985341095286E-3</v>
      </c>
      <c r="CE414" s="142"/>
      <c r="CF414" s="142">
        <f t="shared" ref="CF414" si="3689" xml:space="preserve"> (BA414 - BE414) * (BA414 * (1 - BA414)) * AC414</f>
        <v>-4.7726342448019231E-3</v>
      </c>
      <c r="CG414" s="142"/>
      <c r="CH414" s="142">
        <f xml:space="preserve"> (AY414 - BC414) * (AY414 * (1 - AY414))</f>
        <v>1.2121740288358105E-2</v>
      </c>
      <c r="CI414" s="142"/>
      <c r="CJ414" s="142">
        <f xml:space="preserve"> (BA414 - BE414) * (BA414 * (1 - BA414))</f>
        <v>-7.6765314623578355E-3</v>
      </c>
      <c r="CK414" s="142"/>
      <c r="CL414" s="15"/>
      <c r="CM414" s="104">
        <f>CM408</f>
        <v>0.5</v>
      </c>
      <c r="CN414" s="104"/>
      <c r="CO414" s="47"/>
      <c r="CP414" s="131">
        <f t="shared" ref="CP414" si="3690">G414-CM414*BN414</f>
        <v>0.15681432704387524</v>
      </c>
      <c r="CQ414" s="131"/>
      <c r="CR414" s="131">
        <f t="shared" ref="CR414" si="3691">I414-CM414*BP414</f>
        <v>0.20535717491079564</v>
      </c>
      <c r="CS414" s="131"/>
      <c r="CT414" s="131">
        <f t="shared" ref="CT414" si="3692">K414-CM414*BR414</f>
        <v>0.26362865408775038</v>
      </c>
      <c r="CU414" s="131"/>
      <c r="CV414" s="131">
        <f t="shared" ref="CV414" si="3693">M414-CM414*BT414</f>
        <v>0.31071434982159124</v>
      </c>
      <c r="CW414" s="131"/>
      <c r="CX414" s="131">
        <f t="shared" ref="CX414" si="3694">O414-CM414*BV414</f>
        <v>0.48628654087750528</v>
      </c>
      <c r="CY414" s="131"/>
      <c r="CZ414" s="131">
        <f t="shared" ref="CZ414" si="3695">W414-CM414*BX414</f>
        <v>0.4571434982159106</v>
      </c>
      <c r="DA414" s="131"/>
      <c r="DB414" s="131">
        <f t="shared" ref="DB414" si="3696">AE414-CM414*BZ414</f>
        <v>-0.67638017260995575</v>
      </c>
      <c r="DC414" s="131"/>
      <c r="DD414" s="131">
        <f t="shared" ref="DD414" si="3697">AG414-CM414*CB414</f>
        <v>0.79746276197219013</v>
      </c>
      <c r="DE414" s="131"/>
      <c r="DF414" s="131">
        <f t="shared" ref="DF414" si="3698">AI414-CM414*CD414</f>
        <v>-0.57287750150273031</v>
      </c>
      <c r="DG414" s="131"/>
      <c r="DH414" s="131">
        <f t="shared" ref="DH414" si="3699">AK414-CM414*CF414</f>
        <v>0.89597468141696734</v>
      </c>
      <c r="DI414" s="131"/>
      <c r="DJ414" s="131">
        <f t="shared" ref="DJ414" si="3700">AM414-CM414*CH414</f>
        <v>-1.1981966836859985</v>
      </c>
      <c r="DK414" s="131"/>
      <c r="DL414" s="131">
        <f t="shared" ref="DL414" si="3701">AS414-CM414*CJ414</f>
        <v>1.1768461213629695</v>
      </c>
      <c r="DM414" s="131"/>
    </row>
    <row r="415" spans="1:117" s="13" customFormat="1" ht="15" thickBot="1" x14ac:dyDescent="0.4">
      <c r="A415" s="93"/>
      <c r="B415" s="14" t="s">
        <v>216</v>
      </c>
      <c r="C415" s="120">
        <f>C414</f>
        <v>0.05</v>
      </c>
      <c r="D415" s="120"/>
      <c r="E415" s="120">
        <f>E414</f>
        <v>0.1</v>
      </c>
      <c r="F415" s="120"/>
      <c r="G415" s="131">
        <f>CP414</f>
        <v>0.15681432704387524</v>
      </c>
      <c r="H415" s="131"/>
      <c r="I415" s="131">
        <f>CR414</f>
        <v>0.20535717491079564</v>
      </c>
      <c r="J415" s="131"/>
      <c r="K415" s="131">
        <f>CT414</f>
        <v>0.26362865408775038</v>
      </c>
      <c r="L415" s="131"/>
      <c r="M415" s="131">
        <f>CV414</f>
        <v>0.31071434982159124</v>
      </c>
      <c r="N415" s="131"/>
      <c r="O415" s="131">
        <f>CX414</f>
        <v>0.48628654087750528</v>
      </c>
      <c r="P415" s="131"/>
      <c r="Q415" s="122">
        <f>C415*G415+E415*K415+O415</f>
        <v>0.52049012263847405</v>
      </c>
      <c r="R415" s="122"/>
      <c r="S415" s="122">
        <f t="shared" si="3670"/>
        <v>0.62726236623454623</v>
      </c>
      <c r="T415" s="122"/>
      <c r="U415" s="122">
        <f t="shared" si="3671"/>
        <v>0.62726236623454623</v>
      </c>
      <c r="V415" s="122"/>
      <c r="W415" s="131">
        <f>CZ414</f>
        <v>0.4571434982159106</v>
      </c>
      <c r="X415" s="131"/>
      <c r="Y415" s="122">
        <f t="shared" si="3672"/>
        <v>0.4984827919436095</v>
      </c>
      <c r="Z415" s="122"/>
      <c r="AA415" s="122">
        <f t="shared" si="3673"/>
        <v>0.62210271548695451</v>
      </c>
      <c r="AB415" s="122"/>
      <c r="AC415" s="122">
        <f t="shared" si="3674"/>
        <v>0.62210271548695451</v>
      </c>
      <c r="AD415" s="122"/>
      <c r="AE415" s="131">
        <f>DB414</f>
        <v>-0.67638017260995575</v>
      </c>
      <c r="AF415" s="131"/>
      <c r="AG415" s="131">
        <f>DD414</f>
        <v>0.79746276197219013</v>
      </c>
      <c r="AH415" s="131"/>
      <c r="AI415" s="131">
        <f>DF414</f>
        <v>-0.57287750150273031</v>
      </c>
      <c r="AJ415" s="131"/>
      <c r="AK415" s="131">
        <f>DH414</f>
        <v>0.89597468141696734</v>
      </c>
      <c r="AL415" s="131"/>
      <c r="AM415" s="131">
        <f>DJ414</f>
        <v>-1.1981966836859985</v>
      </c>
      <c r="AN415" s="131"/>
      <c r="AO415" s="122">
        <f t="shared" si="3675"/>
        <v>-1.9788531605576805</v>
      </c>
      <c r="AP415" s="122"/>
      <c r="AQ415" s="122">
        <f t="shared" si="3676"/>
        <v>0.12144114474135452</v>
      </c>
      <c r="AR415" s="122"/>
      <c r="AS415" s="131">
        <f>DL414</f>
        <v>1.1768461213629695</v>
      </c>
      <c r="AT415" s="131"/>
      <c r="AU415" s="122">
        <f>U415*AG415+AC415*AK415+AS415</f>
        <v>2.2344527827386367</v>
      </c>
      <c r="AV415" s="122"/>
      <c r="AW415" s="122">
        <f t="shared" si="3677"/>
        <v>0.90330100110719869</v>
      </c>
      <c r="AX415" s="122"/>
      <c r="AY415" s="122">
        <f t="shared" si="3678"/>
        <v>0.12144114474135452</v>
      </c>
      <c r="AZ415" s="122"/>
      <c r="BA415" s="122">
        <f>AW415</f>
        <v>0.90330100110719869</v>
      </c>
      <c r="BB415" s="122"/>
      <c r="BC415" s="120">
        <f>BC414</f>
        <v>0.01</v>
      </c>
      <c r="BD415" s="120"/>
      <c r="BE415" s="120">
        <f>BE414</f>
        <v>0.99</v>
      </c>
      <c r="BF415" s="120"/>
      <c r="BG415" s="136">
        <f>(1/2)*(AY415-BC415)^2</f>
        <v>6.2095643706317647E-3</v>
      </c>
      <c r="BH415" s="137"/>
      <c r="BI415" s="136">
        <f t="shared" si="3679"/>
        <v>3.7583582045069811E-3</v>
      </c>
      <c r="BJ415" s="137"/>
      <c r="BK415" s="136">
        <f t="shared" si="3680"/>
        <v>9.9679225751387462E-3</v>
      </c>
      <c r="BL415" s="137"/>
      <c r="BN415" s="15"/>
      <c r="BO415" s="15"/>
      <c r="BP415" s="15"/>
      <c r="BQ415" s="15"/>
      <c r="BR415" s="15"/>
      <c r="BS415" s="15"/>
      <c r="BT415" s="15"/>
      <c r="BU415" s="15"/>
      <c r="BV415" s="15"/>
      <c r="BW415" s="15"/>
      <c r="BX415" s="15"/>
      <c r="BY415" s="15"/>
      <c r="BZ415" s="15"/>
      <c r="CA415" s="15"/>
      <c r="CB415" s="15"/>
      <c r="CC415" s="15"/>
      <c r="CD415" s="15"/>
      <c r="CE415" s="15"/>
      <c r="CF415" s="15"/>
      <c r="CG415" s="15"/>
      <c r="CH415" s="15"/>
      <c r="CI415" s="15"/>
      <c r="CJ415" s="15"/>
      <c r="CK415" s="15"/>
      <c r="CL415" s="15"/>
      <c r="CM415" s="47"/>
      <c r="CN415" s="47"/>
      <c r="CO415" s="47"/>
      <c r="CP415" s="15"/>
      <c r="CQ415" s="15"/>
      <c r="CR415" s="15"/>
      <c r="CS415" s="15"/>
      <c r="CT415" s="15"/>
      <c r="CU415" s="15"/>
      <c r="CV415" s="15"/>
      <c r="CW415" s="15"/>
      <c r="CX415" s="15"/>
      <c r="CY415" s="15"/>
      <c r="CZ415" s="15"/>
      <c r="DA415" s="15"/>
      <c r="DB415" s="15"/>
      <c r="DC415" s="15"/>
      <c r="DD415" s="15"/>
      <c r="DE415" s="15"/>
      <c r="DF415" s="15"/>
      <c r="DG415" s="15"/>
      <c r="DH415" s="15"/>
      <c r="DI415" s="15"/>
      <c r="DJ415" s="15"/>
      <c r="DK415" s="15"/>
      <c r="DL415" s="15"/>
      <c r="DM415" s="15"/>
    </row>
    <row r="416" spans="1:117" s="13" customFormat="1" x14ac:dyDescent="0.35">
      <c r="A416" s="93"/>
      <c r="B416" s="14" t="s">
        <v>217</v>
      </c>
      <c r="BG416" s="143" t="str">
        <f>IF(BG415&lt;BG412,"OUI, ça a baissé","NON, ça n'a pas baissé")</f>
        <v>OUI, ça a baissé</v>
      </c>
      <c r="BH416" s="143"/>
      <c r="BI416" s="143" t="str">
        <f>IF(BI415&lt;BI412,"OUI, ça a baissé","NON, ça n'a pas baissé")</f>
        <v>OUI, ça a baissé</v>
      </c>
      <c r="BJ416" s="143"/>
      <c r="BK416" s="143" t="str">
        <f>IF(BK415&lt;BK412,"OUI, ça a baissé","NON, ça n'a pas baissé")</f>
        <v>OUI, ça a baissé</v>
      </c>
      <c r="BL416" s="143"/>
      <c r="BN416" s="15"/>
      <c r="BO416" s="15"/>
      <c r="BP416" s="15"/>
      <c r="BQ416" s="15"/>
      <c r="BR416" s="15"/>
      <c r="BS416" s="15"/>
      <c r="BT416" s="15"/>
      <c r="BU416" s="15"/>
      <c r="BV416" s="15"/>
      <c r="BW416" s="15"/>
      <c r="BX416" s="15"/>
      <c r="BY416" s="15"/>
      <c r="BZ416" s="15"/>
      <c r="CA416" s="15"/>
      <c r="CB416" s="15"/>
      <c r="CC416" s="15"/>
      <c r="CD416" s="15"/>
      <c r="CE416" s="15"/>
      <c r="CF416" s="15"/>
      <c r="CG416" s="15"/>
      <c r="CH416" s="15"/>
      <c r="CI416" s="15"/>
      <c r="CJ416" s="15"/>
      <c r="CK416" s="15"/>
      <c r="CL416" s="15"/>
      <c r="CM416" s="47"/>
      <c r="CN416" s="47"/>
      <c r="CO416" s="47"/>
      <c r="CP416" s="15"/>
      <c r="CQ416" s="15"/>
      <c r="CR416" s="15"/>
      <c r="CS416" s="15"/>
      <c r="CT416" s="15"/>
      <c r="CU416" s="15"/>
      <c r="CV416" s="15"/>
      <c r="CW416" s="15"/>
      <c r="CX416" s="15"/>
      <c r="CY416" s="15"/>
      <c r="CZ416" s="15"/>
      <c r="DA416" s="15"/>
      <c r="DB416" s="15"/>
      <c r="DC416" s="15"/>
      <c r="DD416" s="15"/>
      <c r="DE416" s="15"/>
      <c r="DF416" s="15"/>
      <c r="DG416" s="15"/>
      <c r="DH416" s="15"/>
      <c r="DI416" s="15"/>
      <c r="DJ416" s="15"/>
      <c r="DK416" s="15"/>
      <c r="DL416" s="15"/>
      <c r="DM416" s="15"/>
    </row>
    <row r="417" spans="1:117" s="13" customFormat="1" ht="15" thickBot="1" x14ac:dyDescent="0.4"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  <c r="AY417" s="15"/>
      <c r="AZ417" s="15"/>
      <c r="BA417" s="15"/>
      <c r="BB417" s="15"/>
      <c r="BC417" s="15"/>
      <c r="BD417" s="15"/>
      <c r="BE417" s="15"/>
      <c r="BF417" s="15"/>
      <c r="BG417" s="15"/>
      <c r="BH417" s="15"/>
      <c r="BI417" s="15"/>
      <c r="BJ417" s="15"/>
      <c r="BK417" s="15"/>
      <c r="BL417" s="15"/>
      <c r="BN417" s="15"/>
      <c r="BO417" s="15"/>
      <c r="BP417" s="15"/>
      <c r="BQ417" s="15"/>
      <c r="BR417" s="15"/>
      <c r="BS417" s="15"/>
      <c r="BT417" s="15"/>
      <c r="BU417" s="15"/>
      <c r="BV417" s="15"/>
      <c r="BW417" s="15"/>
      <c r="BX417" s="15"/>
      <c r="BY417" s="15"/>
      <c r="BZ417" s="15"/>
      <c r="CA417" s="15"/>
      <c r="CB417" s="15"/>
      <c r="CC417" s="15"/>
      <c r="CD417" s="15"/>
      <c r="CE417" s="15"/>
      <c r="CF417" s="15"/>
      <c r="CG417" s="15"/>
      <c r="CH417" s="15"/>
      <c r="CI417" s="15"/>
      <c r="CJ417" s="15"/>
      <c r="CK417" s="15"/>
      <c r="CL417" s="15"/>
      <c r="CM417" s="47"/>
      <c r="CN417" s="47"/>
      <c r="CO417" s="47"/>
      <c r="CP417" s="15"/>
      <c r="CQ417" s="15"/>
      <c r="CR417" s="15"/>
      <c r="CS417" s="15"/>
      <c r="CT417" s="15"/>
      <c r="CU417" s="15"/>
      <c r="CV417" s="15"/>
      <c r="CW417" s="15"/>
      <c r="CX417" s="15"/>
      <c r="CY417" s="15"/>
      <c r="CZ417" s="15"/>
      <c r="DA417" s="15"/>
      <c r="DB417" s="15"/>
      <c r="DC417" s="15"/>
      <c r="DD417" s="15"/>
      <c r="DE417" s="15"/>
      <c r="DF417" s="15"/>
      <c r="DG417" s="15"/>
      <c r="DH417" s="15"/>
      <c r="DI417" s="15"/>
      <c r="DJ417" s="15"/>
      <c r="DK417" s="15"/>
      <c r="DL417" s="15"/>
      <c r="DM417" s="15"/>
    </row>
    <row r="418" spans="1:117" s="13" customFormat="1" ht="15" thickBot="1" x14ac:dyDescent="0.4">
      <c r="A418" s="93" t="s">
        <v>132</v>
      </c>
      <c r="B418" s="14" t="s">
        <v>213</v>
      </c>
      <c r="C418" s="120">
        <f>C415</f>
        <v>0.05</v>
      </c>
      <c r="D418" s="120"/>
      <c r="E418" s="120">
        <f>E415</f>
        <v>0.1</v>
      </c>
      <c r="F418" s="120"/>
      <c r="G418" s="121">
        <f>G415</f>
        <v>0.15681432704387524</v>
      </c>
      <c r="H418" s="121"/>
      <c r="I418" s="121">
        <f>I415</f>
        <v>0.20535717491079564</v>
      </c>
      <c r="J418" s="121"/>
      <c r="K418" s="121">
        <f>K415</f>
        <v>0.26362865408775038</v>
      </c>
      <c r="L418" s="121"/>
      <c r="M418" s="121">
        <f>M415</f>
        <v>0.31071434982159124</v>
      </c>
      <c r="N418" s="121"/>
      <c r="O418" s="121">
        <f>O415</f>
        <v>0.48628654087750528</v>
      </c>
      <c r="P418" s="121"/>
      <c r="Q418" s="122">
        <f>C418*G418+E418*K418+O418</f>
        <v>0.52049012263847405</v>
      </c>
      <c r="R418" s="122"/>
      <c r="S418" s="122">
        <f t="shared" ref="S418" si="3702">1/(1+EXP(-Q418))</f>
        <v>0.62726236623454623</v>
      </c>
      <c r="T418" s="122"/>
      <c r="U418" s="122">
        <f t="shared" ref="U418" si="3703">S418</f>
        <v>0.62726236623454623</v>
      </c>
      <c r="V418" s="122"/>
      <c r="W418" s="121">
        <f>W415</f>
        <v>0.4571434982159106</v>
      </c>
      <c r="X418" s="121"/>
      <c r="Y418" s="122">
        <f t="shared" ref="Y418" si="3704">C418*I418+E418*M418+W418</f>
        <v>0.4984827919436095</v>
      </c>
      <c r="Z418" s="122"/>
      <c r="AA418" s="122">
        <f t="shared" ref="AA418" si="3705">1/(1+EXP(-Y418))</f>
        <v>0.62210271548695451</v>
      </c>
      <c r="AB418" s="122"/>
      <c r="AC418" s="122">
        <f t="shared" ref="AC418" si="3706">AA418</f>
        <v>0.62210271548695451</v>
      </c>
      <c r="AD418" s="122"/>
      <c r="AE418" s="121">
        <f>AE415</f>
        <v>-0.67638017260995575</v>
      </c>
      <c r="AF418" s="121"/>
      <c r="AG418" s="121">
        <f>AG415</f>
        <v>0.79746276197219013</v>
      </c>
      <c r="AH418" s="121"/>
      <c r="AI418" s="121">
        <f>AI415</f>
        <v>-0.57287750150273031</v>
      </c>
      <c r="AJ418" s="121"/>
      <c r="AK418" s="121">
        <f>AK415</f>
        <v>0.89597468141696734</v>
      </c>
      <c r="AL418" s="121"/>
      <c r="AM418" s="121">
        <f>AM415</f>
        <v>-1.1981966836859985</v>
      </c>
      <c r="AN418" s="121"/>
      <c r="AO418" s="122">
        <f t="shared" ref="AO418" si="3707">U418*AE418+AC418*AI418+AM418</f>
        <v>-1.9788531605576805</v>
      </c>
      <c r="AP418" s="122"/>
      <c r="AQ418" s="122">
        <f t="shared" ref="AQ418" si="3708">1/(1+EXP(-AO418))</f>
        <v>0.12144114474135452</v>
      </c>
      <c r="AR418" s="122"/>
      <c r="AS418" s="121">
        <f>AS415</f>
        <v>1.1768461213629695</v>
      </c>
      <c r="AT418" s="121"/>
      <c r="AU418" s="122">
        <f>U418*AG418+AC418*AK418+AS418</f>
        <v>2.2344527827386367</v>
      </c>
      <c r="AV418" s="122"/>
      <c r="AW418" s="122">
        <f t="shared" ref="AW418" si="3709">1/(1+EXP(-AU418))</f>
        <v>0.90330100110719869</v>
      </c>
      <c r="AX418" s="122"/>
      <c r="AY418" s="122">
        <f t="shared" ref="AY418" si="3710">AQ418</f>
        <v>0.12144114474135452</v>
      </c>
      <c r="AZ418" s="122"/>
      <c r="BA418" s="122">
        <f t="shared" ref="BA418" si="3711">AW418</f>
        <v>0.90330100110719869</v>
      </c>
      <c r="BB418" s="122"/>
      <c r="BC418" s="120">
        <f>BC415</f>
        <v>0.01</v>
      </c>
      <c r="BD418" s="120"/>
      <c r="BE418" s="120">
        <f>BE415</f>
        <v>0.99</v>
      </c>
      <c r="BF418" s="120"/>
      <c r="BG418" s="136">
        <f>(1/2)*(AY418-BC418)^2</f>
        <v>6.2095643706317647E-3</v>
      </c>
      <c r="BH418" s="137"/>
      <c r="BI418" s="136">
        <f t="shared" ref="BI418" si="3712">(1/2)*(BA418-BE418)^2</f>
        <v>3.7583582045069811E-3</v>
      </c>
      <c r="BJ418" s="137"/>
      <c r="BK418" s="136">
        <f t="shared" ref="BK418" si="3713">BG418+BI418</f>
        <v>9.9679225751387462E-3</v>
      </c>
      <c r="BL418" s="137"/>
      <c r="BN418" s="131">
        <f t="shared" ref="BN418" si="3714" xml:space="preserve"> ( ((AY418 - BC418)*(AY418)*(1-AY418)*AE418) + ((BA418 - BE418)*(BA418)*(1-BA418)*AG418) ) * ( ((U418)*(1-U418)) ) * ( C418 )</f>
        <v>-1.6461414066888148E-4</v>
      </c>
      <c r="BO418" s="131"/>
      <c r="BP418" s="131">
        <f t="shared" ref="BP418" si="3715" xml:space="preserve"> ( ((AY418 - BC418)*(AY418)*(1-AY418)*AI418) + ((BA418 - BE418)*(BA418)*(1-BA418)*AK418) ) * ( ((AC418)*(1-AC418)) ) * ( C418 )</f>
        <v>-1.5982357732219709E-4</v>
      </c>
      <c r="BQ418" s="131"/>
      <c r="BR418" s="131">
        <f t="shared" ref="BR418" si="3716" xml:space="preserve"> ( ((AY418 - BC418)*(AY418)*(1-AY418)*AE418) + ((BA418 - BE418)*(BA418)*(1-BA418)*AG418) ) * ( ((U418)*(1-U418)) ) * ( E418 )</f>
        <v>-3.2922828133776297E-4</v>
      </c>
      <c r="BS418" s="131"/>
      <c r="BT418" s="131">
        <f t="shared" ref="BT418" si="3717" xml:space="preserve"> ( ((AY418 - BC418)*(AY418)*(1-AY418)*AI418) + ((BA418 - BE418)*(BA418)*(1-BA418)*AK418) ) * ( ((AC418)*(1-AC418)) ) * ( E418 )</f>
        <v>-3.1964715464439418E-4</v>
      </c>
      <c r="BU418" s="131"/>
      <c r="BV418" s="131">
        <f t="shared" ref="BV418" si="3718" xml:space="preserve"> ( ((AY418 - BC418)*(AY418)*(1-AY418)*AE418) + ((BA418 - BE418)*(BA418)*(1-BA418)*AG418) ) * ( ((S418)*(1-S418)) )</f>
        <v>-3.2922828133776292E-3</v>
      </c>
      <c r="BW418" s="131"/>
      <c r="BX418" s="131">
        <f t="shared" ref="BX418" si="3719" xml:space="preserve"> ( ((AY418 - BC418)*(AY418)*(1-AY418)*AI418) + ((BA418 - BE418)*(BA418)*(1-BA418)*AK418) ) * ( ((AC418)*(1-AC418)) )</f>
        <v>-3.1964715464439415E-3</v>
      </c>
      <c r="BY418" s="131"/>
      <c r="BZ418" s="131">
        <f xml:space="preserve"> (AY418 - BC418) * (AY418 * (1 - AY418)) * U418</f>
        <v>7.4581567955679931E-3</v>
      </c>
      <c r="CA418" s="131"/>
      <c r="CB418" s="131">
        <f t="shared" ref="CB418" si="3720" xml:space="preserve"> (BA418 - BE418) * (BA418 * (1 - BA418)) * U418</f>
        <v>-4.7502644118888031E-3</v>
      </c>
      <c r="CC418" s="131"/>
      <c r="CD418" s="131">
        <f t="shared" ref="CD418" si="3721" xml:space="preserve"> (AY418 - BC418) * (AY418 * (1 - AY418)) * AC418</f>
        <v>7.3968084884522434E-3</v>
      </c>
      <c r="CE418" s="131"/>
      <c r="CF418" s="131">
        <f t="shared" ref="CF418" si="3722" xml:space="preserve"> (BA418 - BE418) * (BA418 * (1 - BA418)) * AC418</f>
        <v>-4.7111903232085082E-3</v>
      </c>
      <c r="CG418" s="131"/>
      <c r="CH418" s="131">
        <f xml:space="preserve"> (AY418 - BC418) * (AY418 * (1 - AY418))</f>
        <v>1.1890011575761004E-2</v>
      </c>
      <c r="CI418" s="131"/>
      <c r="CJ418" s="131">
        <f xml:space="preserve"> (BA418 - BE418) * (BA418 * (1 - BA418))</f>
        <v>-7.5730103822498132E-3</v>
      </c>
      <c r="CK418" s="131"/>
      <c r="CL418" s="15"/>
      <c r="CM418" s="47"/>
      <c r="CN418" s="47"/>
      <c r="CO418" s="47"/>
      <c r="CP418" s="15"/>
      <c r="CQ418" s="15"/>
      <c r="CR418" s="15"/>
      <c r="CS418" s="15"/>
      <c r="CT418" s="15"/>
      <c r="CU418" s="15"/>
      <c r="CV418" s="15"/>
      <c r="CW418" s="15"/>
      <c r="CX418" s="15"/>
      <c r="CY418" s="15"/>
      <c r="CZ418" s="15"/>
      <c r="DA418" s="15"/>
      <c r="DB418" s="15"/>
      <c r="DC418" s="15"/>
      <c r="DD418" s="15"/>
      <c r="DE418" s="15"/>
      <c r="DF418" s="15"/>
      <c r="DG418" s="15"/>
      <c r="DH418" s="15"/>
      <c r="DI418" s="15"/>
      <c r="DJ418" s="15"/>
      <c r="DK418" s="15"/>
      <c r="DL418" s="15"/>
      <c r="DM418" s="15"/>
    </row>
    <row r="419" spans="1:117" s="13" customFormat="1" x14ac:dyDescent="0.35">
      <c r="A419" s="93"/>
      <c r="B419" s="14" t="s">
        <v>215</v>
      </c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  <c r="AP419" s="15"/>
      <c r="AQ419" s="15"/>
      <c r="AR419" s="15"/>
      <c r="AS419" s="15"/>
      <c r="AT419" s="15"/>
      <c r="AU419" s="15"/>
      <c r="AV419" s="15"/>
      <c r="AW419" s="15"/>
      <c r="AX419" s="15"/>
      <c r="AY419" s="15"/>
      <c r="AZ419" s="15"/>
      <c r="BA419" s="15"/>
      <c r="BB419" s="15"/>
      <c r="BC419" s="15"/>
      <c r="BD419" s="15"/>
      <c r="BE419" s="15"/>
      <c r="BF419" s="15"/>
      <c r="BG419" s="15"/>
      <c r="BH419" s="15"/>
      <c r="BI419" s="15"/>
      <c r="BJ419" s="15"/>
      <c r="BK419" s="15"/>
      <c r="BL419" s="15"/>
      <c r="BN419" s="132" t="str">
        <f>IF(BN418&lt;0.000001,"PROCHE DE 0","PAS PROCHE DE 0")</f>
        <v>PROCHE DE 0</v>
      </c>
      <c r="BO419" s="132"/>
      <c r="BP419" s="132" t="str">
        <f>IF(BP418&lt;0.000001,"PROCHE DE 0","PAS PROCHE DE 0")</f>
        <v>PROCHE DE 0</v>
      </c>
      <c r="BQ419" s="132"/>
      <c r="BR419" s="132" t="str">
        <f>IF(BR418&lt;0.000001,"PROCHE DE 0","PAS PROCHE DE 0")</f>
        <v>PROCHE DE 0</v>
      </c>
      <c r="BS419" s="132"/>
      <c r="BT419" s="132" t="str">
        <f>IF(BT418&lt;0.000001,"PROCHE DE 0","PAS PROCHE DE 0")</f>
        <v>PROCHE DE 0</v>
      </c>
      <c r="BU419" s="132"/>
      <c r="BV419" s="132" t="str">
        <f>IF(BV418&lt;0.000001,"PROCHE DE 0","PAS PROCHE DE 0")</f>
        <v>PROCHE DE 0</v>
      </c>
      <c r="BW419" s="132"/>
      <c r="BX419" s="132" t="str">
        <f>IF(BX418&lt;0.000001,"PROCHE DE 0","PAS PROCHE DE 0")</f>
        <v>PROCHE DE 0</v>
      </c>
      <c r="BY419" s="132"/>
      <c r="BZ419" s="132" t="str">
        <f>IF(BZ418&lt;0.000001,"PROCHE DE 0","PAS PROCHE DE 0")</f>
        <v>PAS PROCHE DE 0</v>
      </c>
      <c r="CA419" s="132"/>
      <c r="CB419" s="132" t="str">
        <f>IF(CB418&lt;0.000001,"PROCHE DE 0","PAS PROCHE DE 0")</f>
        <v>PROCHE DE 0</v>
      </c>
      <c r="CC419" s="132"/>
      <c r="CD419" s="132" t="str">
        <f>IF(CD418&lt;0.000001,"PROCHE DE 0","PAS PROCHE DE 0")</f>
        <v>PAS PROCHE DE 0</v>
      </c>
      <c r="CE419" s="132"/>
      <c r="CF419" s="132" t="str">
        <f>IF(CF418&lt;0.000001,"PROCHE DE 0","PAS PROCHE DE 0")</f>
        <v>PROCHE DE 0</v>
      </c>
      <c r="CG419" s="132"/>
      <c r="CH419" s="132" t="str">
        <f>IF(CH418&lt;0.000001,"PROCHE DE 0","PAS PROCHE DE 0")</f>
        <v>PAS PROCHE DE 0</v>
      </c>
      <c r="CI419" s="132"/>
      <c r="CJ419" s="132" t="str">
        <f>IF(CJ418&lt;0.000001,"PROCHE DE 0","PAS PROCHE DE 0")</f>
        <v>PROCHE DE 0</v>
      </c>
      <c r="CK419" s="132"/>
      <c r="CL419" s="15"/>
      <c r="CM419" s="47"/>
      <c r="CN419" s="47"/>
      <c r="CO419" s="47"/>
      <c r="CP419" s="15"/>
      <c r="CQ419" s="15"/>
      <c r="CR419" s="15"/>
      <c r="CS419" s="15"/>
      <c r="CT419" s="15"/>
      <c r="CU419" s="15"/>
      <c r="CV419" s="15"/>
      <c r="CW419" s="15"/>
      <c r="CX419" s="15"/>
      <c r="CY419" s="15"/>
      <c r="CZ419" s="15"/>
      <c r="DA419" s="15"/>
      <c r="DB419" s="15"/>
      <c r="DC419" s="15"/>
      <c r="DD419" s="15"/>
      <c r="DE419" s="15"/>
      <c r="DF419" s="15"/>
      <c r="DG419" s="15"/>
      <c r="DH419" s="15"/>
      <c r="DI419" s="15"/>
      <c r="DJ419" s="15"/>
      <c r="DK419" s="15"/>
      <c r="DL419" s="15"/>
      <c r="DM419" s="15"/>
    </row>
    <row r="420" spans="1:117" s="13" customFormat="1" ht="15" thickBot="1" x14ac:dyDescent="0.4">
      <c r="A420" s="93"/>
      <c r="B420" s="14" t="s">
        <v>214</v>
      </c>
      <c r="C420" s="120">
        <f>C418</f>
        <v>0.05</v>
      </c>
      <c r="D420" s="120"/>
      <c r="E420" s="120">
        <f>E418</f>
        <v>0.1</v>
      </c>
      <c r="F420" s="120"/>
      <c r="G420" s="121">
        <f>G418</f>
        <v>0.15681432704387524</v>
      </c>
      <c r="H420" s="121"/>
      <c r="I420" s="121">
        <f>I418</f>
        <v>0.20535717491079564</v>
      </c>
      <c r="J420" s="121"/>
      <c r="K420" s="121">
        <f>K418</f>
        <v>0.26362865408775038</v>
      </c>
      <c r="L420" s="121"/>
      <c r="M420" s="121">
        <f>M418</f>
        <v>0.31071434982159124</v>
      </c>
      <c r="N420" s="121"/>
      <c r="O420" s="121">
        <f>O418</f>
        <v>0.48628654087750528</v>
      </c>
      <c r="P420" s="121"/>
      <c r="Q420" s="122">
        <f>C420*G420+E420*K420+O420</f>
        <v>0.52049012263847405</v>
      </c>
      <c r="R420" s="122"/>
      <c r="S420" s="122">
        <f t="shared" ref="S420:S421" si="3723">1/(1+EXP(-Q420))</f>
        <v>0.62726236623454623</v>
      </c>
      <c r="T420" s="122"/>
      <c r="U420" s="122">
        <f t="shared" ref="U420:U421" si="3724">S420</f>
        <v>0.62726236623454623</v>
      </c>
      <c r="V420" s="122"/>
      <c r="W420" s="121">
        <f>W418</f>
        <v>0.4571434982159106</v>
      </c>
      <c r="X420" s="121"/>
      <c r="Y420" s="122">
        <f t="shared" ref="Y420:Y421" si="3725">C420*I420+E420*M420+W420</f>
        <v>0.4984827919436095</v>
      </c>
      <c r="Z420" s="122"/>
      <c r="AA420" s="122">
        <f t="shared" ref="AA420:AA421" si="3726">1/(1+EXP(-Y420))</f>
        <v>0.62210271548695451</v>
      </c>
      <c r="AB420" s="122"/>
      <c r="AC420" s="122">
        <f t="shared" ref="AC420:AC421" si="3727">AA420</f>
        <v>0.62210271548695451</v>
      </c>
      <c r="AD420" s="122"/>
      <c r="AE420" s="121">
        <f>AE418</f>
        <v>-0.67638017260995575</v>
      </c>
      <c r="AF420" s="121"/>
      <c r="AG420" s="121">
        <f>AG418</f>
        <v>0.79746276197219013</v>
      </c>
      <c r="AH420" s="121"/>
      <c r="AI420" s="121">
        <f>AI418</f>
        <v>-0.57287750150273031</v>
      </c>
      <c r="AJ420" s="121"/>
      <c r="AK420" s="121">
        <f>AK418</f>
        <v>0.89597468141696734</v>
      </c>
      <c r="AL420" s="121"/>
      <c r="AM420" s="121">
        <f>AM418</f>
        <v>-1.1981966836859985</v>
      </c>
      <c r="AN420" s="121"/>
      <c r="AO420" s="122">
        <f t="shared" ref="AO420:AO421" si="3728">U420*AE420+AC420*AI420+AM420</f>
        <v>-1.9788531605576805</v>
      </c>
      <c r="AP420" s="122"/>
      <c r="AQ420" s="122">
        <f t="shared" ref="AQ420:AQ421" si="3729">1/(1+EXP(-AO420))</f>
        <v>0.12144114474135452</v>
      </c>
      <c r="AR420" s="122"/>
      <c r="AS420" s="121">
        <f>AS418</f>
        <v>1.1768461213629695</v>
      </c>
      <c r="AT420" s="121"/>
      <c r="AU420" s="122">
        <f>U420*AG420+AC420*AK420+AS420</f>
        <v>2.2344527827386367</v>
      </c>
      <c r="AV420" s="122"/>
      <c r="AW420" s="122">
        <f t="shared" ref="AW420:AW421" si="3730">1/(1+EXP(-AU420))</f>
        <v>0.90330100110719869</v>
      </c>
      <c r="AX420" s="122"/>
      <c r="AY420" s="122">
        <f t="shared" ref="AY420:AY421" si="3731">AQ420</f>
        <v>0.12144114474135452</v>
      </c>
      <c r="AZ420" s="122"/>
      <c r="BA420" s="122">
        <f>AW420</f>
        <v>0.90330100110719869</v>
      </c>
      <c r="BB420" s="122"/>
      <c r="BC420" s="120">
        <f>BC418</f>
        <v>0.01</v>
      </c>
      <c r="BD420" s="120"/>
      <c r="BE420" s="120">
        <f>BE418</f>
        <v>0.99</v>
      </c>
      <c r="BF420" s="120"/>
      <c r="BG420" s="122">
        <f>(1/2)*(AY420-BC420)^2</f>
        <v>6.2095643706317647E-3</v>
      </c>
      <c r="BH420" s="122"/>
      <c r="BI420" s="122">
        <f t="shared" ref="BI420:BI421" si="3732">(1/2)*(BA420-BE420)^2</f>
        <v>3.7583582045069811E-3</v>
      </c>
      <c r="BJ420" s="122"/>
      <c r="BK420" s="122">
        <f t="shared" ref="BK420:BK421" si="3733">BG420+BI420</f>
        <v>9.9679225751387462E-3</v>
      </c>
      <c r="BL420" s="122"/>
      <c r="BN420" s="142">
        <f t="shared" ref="BN420" si="3734" xml:space="preserve"> ( ((AY420 - BC420)*(AY420)*(1-AY420)*AE420) + ((BA420 - BE420)*(BA420)*(1-BA420)*AG420) ) * ( ((U420)*(1-U420)) ) * ( C420 )</f>
        <v>-1.6461414066888148E-4</v>
      </c>
      <c r="BO420" s="142"/>
      <c r="BP420" s="142">
        <f t="shared" ref="BP420" si="3735" xml:space="preserve"> ( ((AY420 - BC420)*(AY420)*(1-AY420)*AI420) + ((BA420 - BE420)*(BA420)*(1-BA420)*AK420) ) * ( ((AC420)*(1-AC420)) ) * ( C420 )</f>
        <v>-1.5982357732219709E-4</v>
      </c>
      <c r="BQ420" s="142"/>
      <c r="BR420" s="142">
        <f t="shared" ref="BR420" si="3736" xml:space="preserve"> ( ((AY420 - BC420)*(AY420)*(1-AY420)*AE420) + ((BA420 - BE420)*(BA420)*(1-BA420)*AG420) ) * ( ((U420)*(1-U420)) ) * ( E420 )</f>
        <v>-3.2922828133776297E-4</v>
      </c>
      <c r="BS420" s="142"/>
      <c r="BT420" s="142">
        <f t="shared" ref="BT420" si="3737" xml:space="preserve"> ( ((AY420 - BC420)*(AY420)*(1-AY420)*AI420) + ((BA420 - BE420)*(BA420)*(1-BA420)*AK420) ) * ( ((AC420)*(1-AC420)) ) * ( E420 )</f>
        <v>-3.1964715464439418E-4</v>
      </c>
      <c r="BU420" s="142"/>
      <c r="BV420" s="142">
        <f t="shared" ref="BV420" si="3738" xml:space="preserve"> ( ((AY420 - BC420)*(AY420)*(1-AY420)*AE420) + ((BA420 - BE420)*(BA420)*(1-BA420)*AG420) ) * ( ((S420)*(1-S420)) )</f>
        <v>-3.2922828133776292E-3</v>
      </c>
      <c r="BW420" s="142"/>
      <c r="BX420" s="142">
        <f t="shared" ref="BX420" si="3739" xml:space="preserve"> ( ((AY420 - BC420)*(AY420)*(1-AY420)*AI420) + ((BA420 - BE420)*(BA420)*(1-BA420)*AK420) ) * ( ((AC420)*(1-AC420)) )</f>
        <v>-3.1964715464439415E-3</v>
      </c>
      <c r="BY420" s="142"/>
      <c r="BZ420" s="142">
        <f xml:space="preserve"> (AY420 - BC420) * (AY420 * (1 - AY420)) * U420</f>
        <v>7.4581567955679931E-3</v>
      </c>
      <c r="CA420" s="142"/>
      <c r="CB420" s="142">
        <f t="shared" ref="CB420" si="3740" xml:space="preserve"> (BA420 - BE420) * (BA420 * (1 - BA420)) * U420</f>
        <v>-4.7502644118888031E-3</v>
      </c>
      <c r="CC420" s="142"/>
      <c r="CD420" s="142">
        <f t="shared" ref="CD420" si="3741" xml:space="preserve"> (AY420 - BC420) * (AY420 * (1 - AY420)) * AC420</f>
        <v>7.3968084884522434E-3</v>
      </c>
      <c r="CE420" s="142"/>
      <c r="CF420" s="142">
        <f t="shared" ref="CF420" si="3742" xml:space="preserve"> (BA420 - BE420) * (BA420 * (1 - BA420)) * AC420</f>
        <v>-4.7111903232085082E-3</v>
      </c>
      <c r="CG420" s="142"/>
      <c r="CH420" s="142">
        <f xml:space="preserve"> (AY420 - BC420) * (AY420 * (1 - AY420))</f>
        <v>1.1890011575761004E-2</v>
      </c>
      <c r="CI420" s="142"/>
      <c r="CJ420" s="142">
        <f xml:space="preserve"> (BA420 - BE420) * (BA420 * (1 - BA420))</f>
        <v>-7.5730103822498132E-3</v>
      </c>
      <c r="CK420" s="142"/>
      <c r="CL420" s="15"/>
      <c r="CM420" s="104">
        <f>CM414</f>
        <v>0.5</v>
      </c>
      <c r="CN420" s="104"/>
      <c r="CO420" s="47"/>
      <c r="CP420" s="131">
        <f t="shared" ref="CP420" si="3743">G420-CM420*BN420</f>
        <v>0.15689663411420968</v>
      </c>
      <c r="CQ420" s="131"/>
      <c r="CR420" s="131">
        <f t="shared" ref="CR420" si="3744">I420-CM420*BP420</f>
        <v>0.20543708669945673</v>
      </c>
      <c r="CS420" s="131"/>
      <c r="CT420" s="131">
        <f t="shared" ref="CT420" si="3745">K420-CM420*BR420</f>
        <v>0.26379326822841925</v>
      </c>
      <c r="CU420" s="131"/>
      <c r="CV420" s="131">
        <f t="shared" ref="CV420" si="3746">M420-CM420*BT420</f>
        <v>0.31087417339891343</v>
      </c>
      <c r="CW420" s="131"/>
      <c r="CX420" s="131">
        <f t="shared" ref="CX420" si="3747">O420-CM420*BV420</f>
        <v>0.48793268228419412</v>
      </c>
      <c r="CY420" s="131"/>
      <c r="CZ420" s="131">
        <f t="shared" ref="CZ420" si="3748">W420-CM420*BX420</f>
        <v>0.45874173398913259</v>
      </c>
      <c r="DA420" s="131"/>
      <c r="DB420" s="131">
        <f t="shared" ref="DB420" si="3749">AE420-CM420*BZ420</f>
        <v>-0.68010925100773978</v>
      </c>
      <c r="DC420" s="131"/>
      <c r="DD420" s="131">
        <f t="shared" ref="DD420" si="3750">AG420-CM420*CB420</f>
        <v>0.79983789417813456</v>
      </c>
      <c r="DE420" s="131"/>
      <c r="DF420" s="131">
        <f t="shared" ref="DF420" si="3751">AI420-CM420*CD420</f>
        <v>-0.57657590574695639</v>
      </c>
      <c r="DG420" s="131"/>
      <c r="DH420" s="131">
        <f t="shared" ref="DH420" si="3752">AK420-CM420*CF420</f>
        <v>0.89833027657857156</v>
      </c>
      <c r="DI420" s="131"/>
      <c r="DJ420" s="131">
        <f t="shared" ref="DJ420" si="3753">AM420-CM420*CH420</f>
        <v>-1.204141689473879</v>
      </c>
      <c r="DK420" s="131"/>
      <c r="DL420" s="131">
        <f t="shared" ref="DL420" si="3754">AS420-CM420*CJ420</f>
        <v>1.1806326265540945</v>
      </c>
      <c r="DM420" s="131"/>
    </row>
    <row r="421" spans="1:117" s="13" customFormat="1" ht="15" thickBot="1" x14ac:dyDescent="0.4">
      <c r="A421" s="93"/>
      <c r="B421" s="14" t="s">
        <v>216</v>
      </c>
      <c r="C421" s="120">
        <f>C420</f>
        <v>0.05</v>
      </c>
      <c r="D421" s="120"/>
      <c r="E421" s="120">
        <f>E420</f>
        <v>0.1</v>
      </c>
      <c r="F421" s="120"/>
      <c r="G421" s="131">
        <f>CP420</f>
        <v>0.15689663411420968</v>
      </c>
      <c r="H421" s="131"/>
      <c r="I421" s="131">
        <f>CR420</f>
        <v>0.20543708669945673</v>
      </c>
      <c r="J421" s="131"/>
      <c r="K421" s="131">
        <f>CT420</f>
        <v>0.26379326822841925</v>
      </c>
      <c r="L421" s="131"/>
      <c r="M421" s="131">
        <f>CV420</f>
        <v>0.31087417339891343</v>
      </c>
      <c r="N421" s="131"/>
      <c r="O421" s="131">
        <f>CX420</f>
        <v>0.48793268228419412</v>
      </c>
      <c r="P421" s="131"/>
      <c r="Q421" s="122">
        <f>C421*G421+E421*K421+O421</f>
        <v>0.52215684081274649</v>
      </c>
      <c r="R421" s="122"/>
      <c r="S421" s="122">
        <f t="shared" si="3723"/>
        <v>0.62765196936504031</v>
      </c>
      <c r="T421" s="122"/>
      <c r="U421" s="122">
        <f t="shared" si="3724"/>
        <v>0.62765196936504031</v>
      </c>
      <c r="V421" s="122"/>
      <c r="W421" s="131">
        <f>CZ420</f>
        <v>0.45874173398913259</v>
      </c>
      <c r="X421" s="131"/>
      <c r="Y421" s="122">
        <f t="shared" si="3725"/>
        <v>0.50010100566399673</v>
      </c>
      <c r="Z421" s="122"/>
      <c r="AA421" s="122">
        <f t="shared" si="3726"/>
        <v>0.62248306761422922</v>
      </c>
      <c r="AB421" s="122"/>
      <c r="AC421" s="122">
        <f t="shared" si="3727"/>
        <v>0.62248306761422922</v>
      </c>
      <c r="AD421" s="122"/>
      <c r="AE421" s="131">
        <f>DB420</f>
        <v>-0.68010925100773978</v>
      </c>
      <c r="AF421" s="131"/>
      <c r="AG421" s="131">
        <f>DD420</f>
        <v>0.79983789417813456</v>
      </c>
      <c r="AH421" s="131"/>
      <c r="AI421" s="131">
        <f>DF420</f>
        <v>-0.57657590574695639</v>
      </c>
      <c r="AJ421" s="131"/>
      <c r="AK421" s="131">
        <f>DH420</f>
        <v>0.89833027657857156</v>
      </c>
      <c r="AL421" s="131"/>
      <c r="AM421" s="131">
        <f>DJ420</f>
        <v>-1.204141689473879</v>
      </c>
      <c r="AN421" s="131"/>
      <c r="AO421" s="122">
        <f t="shared" si="3728"/>
        <v>-1.9899223387740874</v>
      </c>
      <c r="AP421" s="122"/>
      <c r="AQ421" s="122">
        <f t="shared" si="3729"/>
        <v>0.12026507889106539</v>
      </c>
      <c r="AR421" s="122"/>
      <c r="AS421" s="131">
        <f>DL420</f>
        <v>1.1806326265540945</v>
      </c>
      <c r="AT421" s="131"/>
      <c r="AU421" s="122">
        <f>U421*AG421+AC421*AK421+AS421</f>
        <v>2.2418478423031556</v>
      </c>
      <c r="AV421" s="122"/>
      <c r="AW421" s="122">
        <f t="shared" si="3730"/>
        <v>0.90394502331779336</v>
      </c>
      <c r="AX421" s="122"/>
      <c r="AY421" s="122">
        <f t="shared" si="3731"/>
        <v>0.12026507889106539</v>
      </c>
      <c r="AZ421" s="122"/>
      <c r="BA421" s="122">
        <f>AW421</f>
        <v>0.90394502331779336</v>
      </c>
      <c r="BB421" s="122"/>
      <c r="BC421" s="120">
        <f>BC420</f>
        <v>0.01</v>
      </c>
      <c r="BD421" s="120"/>
      <c r="BE421" s="120">
        <f>BE420</f>
        <v>0.99</v>
      </c>
      <c r="BF421" s="120"/>
      <c r="BG421" s="136">
        <f>(1/2)*(AY421-BC421)^2</f>
        <v>6.0791938114264374E-3</v>
      </c>
      <c r="BH421" s="137"/>
      <c r="BI421" s="136">
        <f t="shared" si="3732"/>
        <v>3.7027295058875633E-3</v>
      </c>
      <c r="BJ421" s="137"/>
      <c r="BK421" s="136">
        <f t="shared" si="3733"/>
        <v>9.7819233173140011E-3</v>
      </c>
      <c r="BL421" s="137"/>
      <c r="BN421" s="15"/>
      <c r="BO421" s="15"/>
      <c r="BP421" s="15"/>
      <c r="BQ421" s="15"/>
      <c r="BR421" s="15"/>
      <c r="BS421" s="15"/>
      <c r="BT421" s="15"/>
      <c r="BU421" s="15"/>
      <c r="BV421" s="15"/>
      <c r="BW421" s="15"/>
      <c r="BX421" s="15"/>
      <c r="BY421" s="15"/>
      <c r="BZ421" s="15"/>
      <c r="CA421" s="15"/>
      <c r="CB421" s="15"/>
      <c r="CC421" s="15"/>
      <c r="CD421" s="15"/>
      <c r="CE421" s="15"/>
      <c r="CF421" s="15"/>
      <c r="CG421" s="15"/>
      <c r="CH421" s="15"/>
      <c r="CI421" s="15"/>
      <c r="CJ421" s="15"/>
      <c r="CK421" s="15"/>
      <c r="CL421" s="15"/>
      <c r="CM421" s="47"/>
      <c r="CN421" s="47"/>
      <c r="CO421" s="47"/>
      <c r="CP421" s="15"/>
      <c r="CQ421" s="15"/>
      <c r="CR421" s="15"/>
      <c r="CS421" s="15"/>
      <c r="CT421" s="15"/>
      <c r="CU421" s="15"/>
      <c r="CV421" s="15"/>
      <c r="CW421" s="15"/>
      <c r="CX421" s="15"/>
      <c r="CY421" s="15"/>
      <c r="CZ421" s="15"/>
      <c r="DA421" s="15"/>
      <c r="DB421" s="15"/>
      <c r="DC421" s="15"/>
      <c r="DD421" s="15"/>
      <c r="DE421" s="15"/>
      <c r="DF421" s="15"/>
      <c r="DG421" s="15"/>
      <c r="DH421" s="15"/>
      <c r="DI421" s="15"/>
      <c r="DJ421" s="15"/>
      <c r="DK421" s="15"/>
      <c r="DL421" s="15"/>
      <c r="DM421" s="15"/>
    </row>
    <row r="422" spans="1:117" s="13" customFormat="1" x14ac:dyDescent="0.35">
      <c r="A422" s="93"/>
      <c r="B422" s="14" t="s">
        <v>217</v>
      </c>
      <c r="BG422" s="143" t="str">
        <f>IF(BG421&lt;BG418,"OUI, ça a baissé","NON, ça n'a pas baissé")</f>
        <v>OUI, ça a baissé</v>
      </c>
      <c r="BH422" s="143"/>
      <c r="BI422" s="143" t="str">
        <f>IF(BI421&lt;BI418,"OUI, ça a baissé","NON, ça n'a pas baissé")</f>
        <v>OUI, ça a baissé</v>
      </c>
      <c r="BJ422" s="143"/>
      <c r="BK422" s="143" t="str">
        <f>IF(BK421&lt;BK418,"OUI, ça a baissé","NON, ça n'a pas baissé")</f>
        <v>OUI, ça a baissé</v>
      </c>
      <c r="BL422" s="143"/>
      <c r="BN422" s="15"/>
      <c r="BO422" s="15"/>
      <c r="BP422" s="15"/>
      <c r="BQ422" s="15"/>
      <c r="BR422" s="15"/>
      <c r="BS422" s="15"/>
      <c r="BT422" s="15"/>
      <c r="BU422" s="15"/>
      <c r="BV422" s="15"/>
      <c r="BW422" s="15"/>
      <c r="BX422" s="15"/>
      <c r="BY422" s="15"/>
      <c r="BZ422" s="15"/>
      <c r="CA422" s="15"/>
      <c r="CB422" s="15"/>
      <c r="CC422" s="15"/>
      <c r="CD422" s="15"/>
      <c r="CE422" s="15"/>
      <c r="CF422" s="15"/>
      <c r="CG422" s="15"/>
      <c r="CH422" s="15"/>
      <c r="CI422" s="15"/>
      <c r="CJ422" s="15"/>
      <c r="CK422" s="15"/>
      <c r="CL422" s="15"/>
      <c r="CM422" s="47"/>
      <c r="CN422" s="47"/>
      <c r="CO422" s="47"/>
      <c r="CP422" s="15"/>
      <c r="CQ422" s="15"/>
      <c r="CR422" s="15"/>
      <c r="CS422" s="15"/>
      <c r="CT422" s="15"/>
      <c r="CU422" s="15"/>
      <c r="CV422" s="15"/>
      <c r="CW422" s="15"/>
      <c r="CX422" s="15"/>
      <c r="CY422" s="15"/>
      <c r="CZ422" s="15"/>
      <c r="DA422" s="15"/>
      <c r="DB422" s="15"/>
      <c r="DC422" s="15"/>
      <c r="DD422" s="15"/>
      <c r="DE422" s="15"/>
      <c r="DF422" s="15"/>
      <c r="DG422" s="15"/>
      <c r="DH422" s="15"/>
      <c r="DI422" s="15"/>
      <c r="DJ422" s="15"/>
      <c r="DK422" s="15"/>
      <c r="DL422" s="15"/>
      <c r="DM422" s="15"/>
    </row>
    <row r="423" spans="1:117" s="13" customFormat="1" ht="15" thickBot="1" x14ac:dyDescent="0.4"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5"/>
      <c r="BF423" s="15"/>
      <c r="BG423" s="15"/>
      <c r="BH423" s="15"/>
      <c r="BI423" s="15"/>
      <c r="BJ423" s="15"/>
      <c r="BK423" s="15"/>
      <c r="BL423" s="15"/>
      <c r="BN423" s="15"/>
      <c r="BO423" s="15"/>
      <c r="BP423" s="15"/>
      <c r="BQ423" s="15"/>
      <c r="BR423" s="15"/>
      <c r="BS423" s="15"/>
      <c r="BT423" s="15"/>
      <c r="BU423" s="15"/>
      <c r="BV423" s="15"/>
      <c r="BW423" s="15"/>
      <c r="BX423" s="15"/>
      <c r="BY423" s="15"/>
      <c r="BZ423" s="15"/>
      <c r="CA423" s="15"/>
      <c r="CB423" s="15"/>
      <c r="CC423" s="15"/>
      <c r="CD423" s="15"/>
      <c r="CE423" s="15"/>
      <c r="CF423" s="15"/>
      <c r="CG423" s="15"/>
      <c r="CH423" s="15"/>
      <c r="CI423" s="15"/>
      <c r="CJ423" s="15"/>
      <c r="CK423" s="15"/>
      <c r="CL423" s="15"/>
      <c r="CM423" s="47"/>
      <c r="CN423" s="47"/>
      <c r="CO423" s="47"/>
      <c r="CP423" s="15"/>
      <c r="CQ423" s="15"/>
      <c r="CR423" s="15"/>
      <c r="CS423" s="15"/>
      <c r="CT423" s="15"/>
      <c r="CU423" s="15"/>
      <c r="CV423" s="15"/>
      <c r="CW423" s="15"/>
      <c r="CX423" s="15"/>
      <c r="CY423" s="15"/>
      <c r="CZ423" s="15"/>
      <c r="DA423" s="15"/>
      <c r="DB423" s="15"/>
      <c r="DC423" s="15"/>
      <c r="DD423" s="15"/>
      <c r="DE423" s="15"/>
      <c r="DF423" s="15"/>
      <c r="DG423" s="15"/>
      <c r="DH423" s="15"/>
      <c r="DI423" s="15"/>
      <c r="DJ423" s="15"/>
      <c r="DK423" s="15"/>
      <c r="DL423" s="15"/>
      <c r="DM423" s="15"/>
    </row>
    <row r="424" spans="1:117" s="13" customFormat="1" ht="15" thickBot="1" x14ac:dyDescent="0.4">
      <c r="A424" s="93" t="s">
        <v>132</v>
      </c>
      <c r="B424" s="14" t="s">
        <v>213</v>
      </c>
      <c r="C424" s="120">
        <f>C421</f>
        <v>0.05</v>
      </c>
      <c r="D424" s="120"/>
      <c r="E424" s="120">
        <f>E421</f>
        <v>0.1</v>
      </c>
      <c r="F424" s="120"/>
      <c r="G424" s="121">
        <f>G421</f>
        <v>0.15689663411420968</v>
      </c>
      <c r="H424" s="121"/>
      <c r="I424" s="121">
        <f>I421</f>
        <v>0.20543708669945673</v>
      </c>
      <c r="J424" s="121"/>
      <c r="K424" s="121">
        <f>K421</f>
        <v>0.26379326822841925</v>
      </c>
      <c r="L424" s="121"/>
      <c r="M424" s="121">
        <f>M421</f>
        <v>0.31087417339891343</v>
      </c>
      <c r="N424" s="121"/>
      <c r="O424" s="121">
        <f>O421</f>
        <v>0.48793268228419412</v>
      </c>
      <c r="P424" s="121"/>
      <c r="Q424" s="122">
        <f>C424*G424+E424*K424+O424</f>
        <v>0.52215684081274649</v>
      </c>
      <c r="R424" s="122"/>
      <c r="S424" s="122">
        <f t="shared" ref="S424" si="3755">1/(1+EXP(-Q424))</f>
        <v>0.62765196936504031</v>
      </c>
      <c r="T424" s="122"/>
      <c r="U424" s="122">
        <f t="shared" ref="U424" si="3756">S424</f>
        <v>0.62765196936504031</v>
      </c>
      <c r="V424" s="122"/>
      <c r="W424" s="121">
        <f>W421</f>
        <v>0.45874173398913259</v>
      </c>
      <c r="X424" s="121"/>
      <c r="Y424" s="122">
        <f t="shared" ref="Y424" si="3757">C424*I424+E424*M424+W424</f>
        <v>0.50010100566399673</v>
      </c>
      <c r="Z424" s="122"/>
      <c r="AA424" s="122">
        <f t="shared" ref="AA424" si="3758">1/(1+EXP(-Y424))</f>
        <v>0.62248306761422922</v>
      </c>
      <c r="AB424" s="122"/>
      <c r="AC424" s="122">
        <f t="shared" ref="AC424" si="3759">AA424</f>
        <v>0.62248306761422922</v>
      </c>
      <c r="AD424" s="122"/>
      <c r="AE424" s="121">
        <f>AE421</f>
        <v>-0.68010925100773978</v>
      </c>
      <c r="AF424" s="121"/>
      <c r="AG424" s="121">
        <f>AG421</f>
        <v>0.79983789417813456</v>
      </c>
      <c r="AH424" s="121"/>
      <c r="AI424" s="121">
        <f>AI421</f>
        <v>-0.57657590574695639</v>
      </c>
      <c r="AJ424" s="121"/>
      <c r="AK424" s="121">
        <f>AK421</f>
        <v>0.89833027657857156</v>
      </c>
      <c r="AL424" s="121"/>
      <c r="AM424" s="121">
        <f>AM421</f>
        <v>-1.204141689473879</v>
      </c>
      <c r="AN424" s="121"/>
      <c r="AO424" s="122">
        <f t="shared" ref="AO424" si="3760">U424*AE424+AC424*AI424+AM424</f>
        <v>-1.9899223387740874</v>
      </c>
      <c r="AP424" s="122"/>
      <c r="AQ424" s="122">
        <f t="shared" ref="AQ424" si="3761">1/(1+EXP(-AO424))</f>
        <v>0.12026507889106539</v>
      </c>
      <c r="AR424" s="122"/>
      <c r="AS424" s="121">
        <f>AS421</f>
        <v>1.1806326265540945</v>
      </c>
      <c r="AT424" s="121"/>
      <c r="AU424" s="122">
        <f>U424*AG424+AC424*AK424+AS424</f>
        <v>2.2418478423031556</v>
      </c>
      <c r="AV424" s="122"/>
      <c r="AW424" s="122">
        <f t="shared" ref="AW424" si="3762">1/(1+EXP(-AU424))</f>
        <v>0.90394502331779336</v>
      </c>
      <c r="AX424" s="122"/>
      <c r="AY424" s="122">
        <f t="shared" ref="AY424" si="3763">AQ424</f>
        <v>0.12026507889106539</v>
      </c>
      <c r="AZ424" s="122"/>
      <c r="BA424" s="122">
        <f t="shared" ref="BA424" si="3764">AW424</f>
        <v>0.90394502331779336</v>
      </c>
      <c r="BB424" s="122"/>
      <c r="BC424" s="120">
        <f>BC421</f>
        <v>0.01</v>
      </c>
      <c r="BD424" s="120"/>
      <c r="BE424" s="120">
        <f>BE421</f>
        <v>0.99</v>
      </c>
      <c r="BF424" s="120"/>
      <c r="BG424" s="136">
        <f>(1/2)*(AY424-BC424)^2</f>
        <v>6.0791938114264374E-3</v>
      </c>
      <c r="BH424" s="137"/>
      <c r="BI424" s="136">
        <f t="shared" ref="BI424" si="3765">(1/2)*(BA424-BE424)^2</f>
        <v>3.7027295058875633E-3</v>
      </c>
      <c r="BJ424" s="137"/>
      <c r="BK424" s="136">
        <f t="shared" ref="BK424" si="3766">BG424+BI424</f>
        <v>9.7819233173140011E-3</v>
      </c>
      <c r="BL424" s="137"/>
      <c r="BN424" s="131">
        <f t="shared" ref="BN424" si="3767" xml:space="preserve"> ( ((AY424 - BC424)*(AY424)*(1-AY424)*AE424) + ((BA424 - BE424)*(BA424)*(1-BA424)*AG424) ) * ( ((U424)*(1-U424)) ) * ( C424 )</f>
        <v>-1.6254989984702657E-4</v>
      </c>
      <c r="BO424" s="131"/>
      <c r="BP424" s="131">
        <f t="shared" ref="BP424" si="3768" xml:space="preserve"> ( ((AY424 - BC424)*(AY424)*(1-AY424)*AI424) + ((BA424 - BE424)*(BA424)*(1-BA424)*AK424) ) * ( ((AC424)*(1-AC424)) ) * ( C424 )</f>
        <v>-1.5790435325255947E-4</v>
      </c>
      <c r="BQ424" s="131"/>
      <c r="BR424" s="131">
        <f t="shared" ref="BR424" si="3769" xml:space="preserve"> ( ((AY424 - BC424)*(AY424)*(1-AY424)*AE424) + ((BA424 - BE424)*(BA424)*(1-BA424)*AG424) ) * ( ((U424)*(1-U424)) ) * ( E424 )</f>
        <v>-3.2509979969405314E-4</v>
      </c>
      <c r="BS424" s="131"/>
      <c r="BT424" s="131">
        <f t="shared" ref="BT424" si="3770" xml:space="preserve"> ( ((AY424 - BC424)*(AY424)*(1-AY424)*AI424) + ((BA424 - BE424)*(BA424)*(1-BA424)*AK424) ) * ( ((AC424)*(1-AC424)) ) * ( E424 )</f>
        <v>-3.1580870650511894E-4</v>
      </c>
      <c r="BU424" s="131"/>
      <c r="BV424" s="131">
        <f t="shared" ref="BV424" si="3771" xml:space="preserve"> ( ((AY424 - BC424)*(AY424)*(1-AY424)*AE424) + ((BA424 - BE424)*(BA424)*(1-BA424)*AG424) ) * ( ((S424)*(1-S424)) )</f>
        <v>-3.2509979969405313E-3</v>
      </c>
      <c r="BW424" s="131"/>
      <c r="BX424" s="131">
        <f t="shared" ref="BX424" si="3772" xml:space="preserve"> ( ((AY424 - BC424)*(AY424)*(1-AY424)*AI424) + ((BA424 - BE424)*(BA424)*(1-BA424)*AK424) ) * ( ((AC424)*(1-AC424)) )</f>
        <v>-3.1580870650511892E-3</v>
      </c>
      <c r="BY424" s="131"/>
      <c r="BZ424" s="131">
        <f xml:space="preserve"> (AY424 - BC424) * (AY424 * (1 - AY424)) * U424</f>
        <v>7.3223125143653629E-3</v>
      </c>
      <c r="CA424" s="131"/>
      <c r="CB424" s="131">
        <f t="shared" ref="CB424" si="3773" xml:space="preserve"> (BA424 - BE424) * (BA424 * (1 - BA424)) * U424</f>
        <v>-4.689826497821372E-3</v>
      </c>
      <c r="CC424" s="131"/>
      <c r="CD424" s="131">
        <f t="shared" ref="CD424" si="3774" xml:space="preserve"> (AY424 - BC424) * (AY424 * (1 - AY424)) * AC424</f>
        <v>7.2620110800947456E-3</v>
      </c>
      <c r="CE424" s="131"/>
      <c r="CF424" s="131">
        <f t="shared" ref="CF424" si="3775" xml:space="preserve"> (BA424 - BE424) * (BA424 * (1 - BA424)) * AC424</f>
        <v>-4.6512043734932788E-3</v>
      </c>
      <c r="CG424" s="131"/>
      <c r="CH424" s="131">
        <f xml:space="preserve"> (AY424 - BC424) * (AY424 * (1 - AY424))</f>
        <v>1.1666198580995338E-2</v>
      </c>
      <c r="CI424" s="131"/>
      <c r="CJ424" s="131">
        <f xml:space="preserve"> (BA424 - BE424) * (BA424 * (1 - BA424))</f>
        <v>-7.4720174981141247E-3</v>
      </c>
      <c r="CK424" s="131"/>
      <c r="CL424" s="15"/>
      <c r="CM424" s="47"/>
      <c r="CN424" s="47"/>
      <c r="CO424" s="47"/>
      <c r="CP424" s="15"/>
      <c r="CQ424" s="15"/>
      <c r="CR424" s="15"/>
      <c r="CS424" s="15"/>
      <c r="CT424" s="15"/>
      <c r="CU424" s="15"/>
      <c r="CV424" s="15"/>
      <c r="CW424" s="15"/>
      <c r="CX424" s="15"/>
      <c r="CY424" s="15"/>
      <c r="CZ424" s="15"/>
      <c r="DA424" s="15"/>
      <c r="DB424" s="15"/>
      <c r="DC424" s="15"/>
      <c r="DD424" s="15"/>
      <c r="DE424" s="15"/>
      <c r="DF424" s="15"/>
      <c r="DG424" s="15"/>
      <c r="DH424" s="15"/>
      <c r="DI424" s="15"/>
      <c r="DJ424" s="15"/>
      <c r="DK424" s="15"/>
      <c r="DL424" s="15"/>
      <c r="DM424" s="15"/>
    </row>
    <row r="425" spans="1:117" s="13" customFormat="1" x14ac:dyDescent="0.35">
      <c r="A425" s="93"/>
      <c r="B425" s="14" t="s">
        <v>215</v>
      </c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  <c r="AY425" s="15"/>
      <c r="AZ425" s="15"/>
      <c r="BA425" s="15"/>
      <c r="BB425" s="15"/>
      <c r="BC425" s="15"/>
      <c r="BD425" s="15"/>
      <c r="BE425" s="15"/>
      <c r="BF425" s="15"/>
      <c r="BG425" s="15"/>
      <c r="BH425" s="15"/>
      <c r="BI425" s="15"/>
      <c r="BJ425" s="15"/>
      <c r="BK425" s="15"/>
      <c r="BL425" s="15"/>
      <c r="BN425" s="132" t="str">
        <f>IF(BN424&lt;0.000001,"PROCHE DE 0","PAS PROCHE DE 0")</f>
        <v>PROCHE DE 0</v>
      </c>
      <c r="BO425" s="132"/>
      <c r="BP425" s="132" t="str">
        <f>IF(BP424&lt;0.000001,"PROCHE DE 0","PAS PROCHE DE 0")</f>
        <v>PROCHE DE 0</v>
      </c>
      <c r="BQ425" s="132"/>
      <c r="BR425" s="132" t="str">
        <f>IF(BR424&lt;0.000001,"PROCHE DE 0","PAS PROCHE DE 0")</f>
        <v>PROCHE DE 0</v>
      </c>
      <c r="BS425" s="132"/>
      <c r="BT425" s="132" t="str">
        <f>IF(BT424&lt;0.000001,"PROCHE DE 0","PAS PROCHE DE 0")</f>
        <v>PROCHE DE 0</v>
      </c>
      <c r="BU425" s="132"/>
      <c r="BV425" s="132" t="str">
        <f>IF(BV424&lt;0.000001,"PROCHE DE 0","PAS PROCHE DE 0")</f>
        <v>PROCHE DE 0</v>
      </c>
      <c r="BW425" s="132"/>
      <c r="BX425" s="132" t="str">
        <f>IF(BX424&lt;0.000001,"PROCHE DE 0","PAS PROCHE DE 0")</f>
        <v>PROCHE DE 0</v>
      </c>
      <c r="BY425" s="132"/>
      <c r="BZ425" s="132" t="str">
        <f>IF(BZ424&lt;0.000001,"PROCHE DE 0","PAS PROCHE DE 0")</f>
        <v>PAS PROCHE DE 0</v>
      </c>
      <c r="CA425" s="132"/>
      <c r="CB425" s="132" t="str">
        <f>IF(CB424&lt;0.000001,"PROCHE DE 0","PAS PROCHE DE 0")</f>
        <v>PROCHE DE 0</v>
      </c>
      <c r="CC425" s="132"/>
      <c r="CD425" s="132" t="str">
        <f>IF(CD424&lt;0.000001,"PROCHE DE 0","PAS PROCHE DE 0")</f>
        <v>PAS PROCHE DE 0</v>
      </c>
      <c r="CE425" s="132"/>
      <c r="CF425" s="132" t="str">
        <f>IF(CF424&lt;0.000001,"PROCHE DE 0","PAS PROCHE DE 0")</f>
        <v>PROCHE DE 0</v>
      </c>
      <c r="CG425" s="132"/>
      <c r="CH425" s="132" t="str">
        <f>IF(CH424&lt;0.000001,"PROCHE DE 0","PAS PROCHE DE 0")</f>
        <v>PAS PROCHE DE 0</v>
      </c>
      <c r="CI425" s="132"/>
      <c r="CJ425" s="132" t="str">
        <f>IF(CJ424&lt;0.000001,"PROCHE DE 0","PAS PROCHE DE 0")</f>
        <v>PROCHE DE 0</v>
      </c>
      <c r="CK425" s="132"/>
      <c r="CL425" s="15"/>
      <c r="CM425" s="47"/>
      <c r="CN425" s="47"/>
      <c r="CO425" s="47"/>
      <c r="CP425" s="15"/>
      <c r="CQ425" s="15"/>
      <c r="CR425" s="15"/>
      <c r="CS425" s="15"/>
      <c r="CT425" s="15"/>
      <c r="CU425" s="15"/>
      <c r="CV425" s="15"/>
      <c r="CW425" s="15"/>
      <c r="CX425" s="15"/>
      <c r="CY425" s="15"/>
      <c r="CZ425" s="15"/>
      <c r="DA425" s="15"/>
      <c r="DB425" s="15"/>
      <c r="DC425" s="15"/>
      <c r="DD425" s="15"/>
      <c r="DE425" s="15"/>
      <c r="DF425" s="15"/>
      <c r="DG425" s="15"/>
      <c r="DH425" s="15"/>
      <c r="DI425" s="15"/>
      <c r="DJ425" s="15"/>
      <c r="DK425" s="15"/>
      <c r="DL425" s="15"/>
      <c r="DM425" s="15"/>
    </row>
    <row r="426" spans="1:117" s="13" customFormat="1" ht="15" thickBot="1" x14ac:dyDescent="0.4">
      <c r="A426" s="93"/>
      <c r="B426" s="14" t="s">
        <v>214</v>
      </c>
      <c r="C426" s="120">
        <f>C424</f>
        <v>0.05</v>
      </c>
      <c r="D426" s="120"/>
      <c r="E426" s="120">
        <f>E424</f>
        <v>0.1</v>
      </c>
      <c r="F426" s="120"/>
      <c r="G426" s="121">
        <f>G424</f>
        <v>0.15689663411420968</v>
      </c>
      <c r="H426" s="121"/>
      <c r="I426" s="121">
        <f>I424</f>
        <v>0.20543708669945673</v>
      </c>
      <c r="J426" s="121"/>
      <c r="K426" s="121">
        <f>K424</f>
        <v>0.26379326822841925</v>
      </c>
      <c r="L426" s="121"/>
      <c r="M426" s="121">
        <f>M424</f>
        <v>0.31087417339891343</v>
      </c>
      <c r="N426" s="121"/>
      <c r="O426" s="121">
        <f>O424</f>
        <v>0.48793268228419412</v>
      </c>
      <c r="P426" s="121"/>
      <c r="Q426" s="122">
        <f>C426*G426+E426*K426+O426</f>
        <v>0.52215684081274649</v>
      </c>
      <c r="R426" s="122"/>
      <c r="S426" s="122">
        <f t="shared" ref="S426:S427" si="3776">1/(1+EXP(-Q426))</f>
        <v>0.62765196936504031</v>
      </c>
      <c r="T426" s="122"/>
      <c r="U426" s="122">
        <f t="shared" ref="U426:U427" si="3777">S426</f>
        <v>0.62765196936504031</v>
      </c>
      <c r="V426" s="122"/>
      <c r="W426" s="121">
        <f>W424</f>
        <v>0.45874173398913259</v>
      </c>
      <c r="X426" s="121"/>
      <c r="Y426" s="122">
        <f t="shared" ref="Y426:Y427" si="3778">C426*I426+E426*M426+W426</f>
        <v>0.50010100566399673</v>
      </c>
      <c r="Z426" s="122"/>
      <c r="AA426" s="122">
        <f t="shared" ref="AA426:AA427" si="3779">1/(1+EXP(-Y426))</f>
        <v>0.62248306761422922</v>
      </c>
      <c r="AB426" s="122"/>
      <c r="AC426" s="122">
        <f t="shared" ref="AC426:AC427" si="3780">AA426</f>
        <v>0.62248306761422922</v>
      </c>
      <c r="AD426" s="122"/>
      <c r="AE426" s="121">
        <f>AE424</f>
        <v>-0.68010925100773978</v>
      </c>
      <c r="AF426" s="121"/>
      <c r="AG426" s="121">
        <f>AG424</f>
        <v>0.79983789417813456</v>
      </c>
      <c r="AH426" s="121"/>
      <c r="AI426" s="121">
        <f>AI424</f>
        <v>-0.57657590574695639</v>
      </c>
      <c r="AJ426" s="121"/>
      <c r="AK426" s="121">
        <f>AK424</f>
        <v>0.89833027657857156</v>
      </c>
      <c r="AL426" s="121"/>
      <c r="AM426" s="121">
        <f>AM424</f>
        <v>-1.204141689473879</v>
      </c>
      <c r="AN426" s="121"/>
      <c r="AO426" s="122">
        <f t="shared" ref="AO426:AO427" si="3781">U426*AE426+AC426*AI426+AM426</f>
        <v>-1.9899223387740874</v>
      </c>
      <c r="AP426" s="122"/>
      <c r="AQ426" s="122">
        <f t="shared" ref="AQ426:AQ427" si="3782">1/(1+EXP(-AO426))</f>
        <v>0.12026507889106539</v>
      </c>
      <c r="AR426" s="122"/>
      <c r="AS426" s="121">
        <f>AS424</f>
        <v>1.1806326265540945</v>
      </c>
      <c r="AT426" s="121"/>
      <c r="AU426" s="122">
        <f>U426*AG426+AC426*AK426+AS426</f>
        <v>2.2418478423031556</v>
      </c>
      <c r="AV426" s="122"/>
      <c r="AW426" s="122">
        <f t="shared" ref="AW426:AW427" si="3783">1/(1+EXP(-AU426))</f>
        <v>0.90394502331779336</v>
      </c>
      <c r="AX426" s="122"/>
      <c r="AY426" s="122">
        <f t="shared" ref="AY426:AY427" si="3784">AQ426</f>
        <v>0.12026507889106539</v>
      </c>
      <c r="AZ426" s="122"/>
      <c r="BA426" s="122">
        <f>AW426</f>
        <v>0.90394502331779336</v>
      </c>
      <c r="BB426" s="122"/>
      <c r="BC426" s="120">
        <f>BC424</f>
        <v>0.01</v>
      </c>
      <c r="BD426" s="120"/>
      <c r="BE426" s="120">
        <f>BE424</f>
        <v>0.99</v>
      </c>
      <c r="BF426" s="120"/>
      <c r="BG426" s="122">
        <f>(1/2)*(AY426-BC426)^2</f>
        <v>6.0791938114264374E-3</v>
      </c>
      <c r="BH426" s="122"/>
      <c r="BI426" s="122">
        <f t="shared" ref="BI426:BI427" si="3785">(1/2)*(BA426-BE426)^2</f>
        <v>3.7027295058875633E-3</v>
      </c>
      <c r="BJ426" s="122"/>
      <c r="BK426" s="122">
        <f t="shared" ref="BK426:BK427" si="3786">BG426+BI426</f>
        <v>9.7819233173140011E-3</v>
      </c>
      <c r="BL426" s="122"/>
      <c r="BN426" s="142">
        <f t="shared" ref="BN426" si="3787" xml:space="preserve"> ( ((AY426 - BC426)*(AY426)*(1-AY426)*AE426) + ((BA426 - BE426)*(BA426)*(1-BA426)*AG426) ) * ( ((U426)*(1-U426)) ) * ( C426 )</f>
        <v>-1.6254989984702657E-4</v>
      </c>
      <c r="BO426" s="142"/>
      <c r="BP426" s="142">
        <f t="shared" ref="BP426" si="3788" xml:space="preserve"> ( ((AY426 - BC426)*(AY426)*(1-AY426)*AI426) + ((BA426 - BE426)*(BA426)*(1-BA426)*AK426) ) * ( ((AC426)*(1-AC426)) ) * ( C426 )</f>
        <v>-1.5790435325255947E-4</v>
      </c>
      <c r="BQ426" s="142"/>
      <c r="BR426" s="142">
        <f t="shared" ref="BR426" si="3789" xml:space="preserve"> ( ((AY426 - BC426)*(AY426)*(1-AY426)*AE426) + ((BA426 - BE426)*(BA426)*(1-BA426)*AG426) ) * ( ((U426)*(1-U426)) ) * ( E426 )</f>
        <v>-3.2509979969405314E-4</v>
      </c>
      <c r="BS426" s="142"/>
      <c r="BT426" s="142">
        <f t="shared" ref="BT426" si="3790" xml:space="preserve"> ( ((AY426 - BC426)*(AY426)*(1-AY426)*AI426) + ((BA426 - BE426)*(BA426)*(1-BA426)*AK426) ) * ( ((AC426)*(1-AC426)) ) * ( E426 )</f>
        <v>-3.1580870650511894E-4</v>
      </c>
      <c r="BU426" s="142"/>
      <c r="BV426" s="142">
        <f t="shared" ref="BV426" si="3791" xml:space="preserve"> ( ((AY426 - BC426)*(AY426)*(1-AY426)*AE426) + ((BA426 - BE426)*(BA426)*(1-BA426)*AG426) ) * ( ((S426)*(1-S426)) )</f>
        <v>-3.2509979969405313E-3</v>
      </c>
      <c r="BW426" s="142"/>
      <c r="BX426" s="142">
        <f t="shared" ref="BX426" si="3792" xml:space="preserve"> ( ((AY426 - BC426)*(AY426)*(1-AY426)*AI426) + ((BA426 - BE426)*(BA426)*(1-BA426)*AK426) ) * ( ((AC426)*(1-AC426)) )</f>
        <v>-3.1580870650511892E-3</v>
      </c>
      <c r="BY426" s="142"/>
      <c r="BZ426" s="142">
        <f xml:space="preserve"> (AY426 - BC426) * (AY426 * (1 - AY426)) * U426</f>
        <v>7.3223125143653629E-3</v>
      </c>
      <c r="CA426" s="142"/>
      <c r="CB426" s="142">
        <f t="shared" ref="CB426" si="3793" xml:space="preserve"> (BA426 - BE426) * (BA426 * (1 - BA426)) * U426</f>
        <v>-4.689826497821372E-3</v>
      </c>
      <c r="CC426" s="142"/>
      <c r="CD426" s="142">
        <f t="shared" ref="CD426" si="3794" xml:space="preserve"> (AY426 - BC426) * (AY426 * (1 - AY426)) * AC426</f>
        <v>7.2620110800947456E-3</v>
      </c>
      <c r="CE426" s="142"/>
      <c r="CF426" s="142">
        <f t="shared" ref="CF426" si="3795" xml:space="preserve"> (BA426 - BE426) * (BA426 * (1 - BA426)) * AC426</f>
        <v>-4.6512043734932788E-3</v>
      </c>
      <c r="CG426" s="142"/>
      <c r="CH426" s="142">
        <f xml:space="preserve"> (AY426 - BC426) * (AY426 * (1 - AY426))</f>
        <v>1.1666198580995338E-2</v>
      </c>
      <c r="CI426" s="142"/>
      <c r="CJ426" s="142">
        <f xml:space="preserve"> (BA426 - BE426) * (BA426 * (1 - BA426))</f>
        <v>-7.4720174981141247E-3</v>
      </c>
      <c r="CK426" s="142"/>
      <c r="CL426" s="15"/>
      <c r="CM426" s="104">
        <f>CM420</f>
        <v>0.5</v>
      </c>
      <c r="CN426" s="104"/>
      <c r="CO426" s="47"/>
      <c r="CP426" s="131">
        <f t="shared" ref="CP426" si="3796">G426-CM426*BN426</f>
        <v>0.1569779090641332</v>
      </c>
      <c r="CQ426" s="131"/>
      <c r="CR426" s="131">
        <f t="shared" ref="CR426" si="3797">I426-CM426*BP426</f>
        <v>0.20551603887608302</v>
      </c>
      <c r="CS426" s="131"/>
      <c r="CT426" s="131">
        <f t="shared" ref="CT426" si="3798">K426-CM426*BR426</f>
        <v>0.2639558181282663</v>
      </c>
      <c r="CU426" s="131"/>
      <c r="CV426" s="131">
        <f t="shared" ref="CV426" si="3799">M426-CM426*BT426</f>
        <v>0.31103207775216601</v>
      </c>
      <c r="CW426" s="131"/>
      <c r="CX426" s="131">
        <f t="shared" ref="CX426" si="3800">O426-CM426*BV426</f>
        <v>0.48955818128266437</v>
      </c>
      <c r="CY426" s="131"/>
      <c r="CZ426" s="131">
        <f t="shared" ref="CZ426" si="3801">W426-CM426*BX426</f>
        <v>0.46032077752165818</v>
      </c>
      <c r="DA426" s="131"/>
      <c r="DB426" s="131">
        <f t="shared" ref="DB426" si="3802">AE426-CM426*BZ426</f>
        <v>-0.68377040726492244</v>
      </c>
      <c r="DC426" s="131"/>
      <c r="DD426" s="131">
        <f t="shared" ref="DD426" si="3803">AG426-CM426*CB426</f>
        <v>0.80218280742704529</v>
      </c>
      <c r="DE426" s="131"/>
      <c r="DF426" s="131">
        <f t="shared" ref="DF426" si="3804">AI426-CM426*CD426</f>
        <v>-0.58020691128700375</v>
      </c>
      <c r="DG426" s="131"/>
      <c r="DH426" s="131">
        <f t="shared" ref="DH426" si="3805">AK426-CM426*CF426</f>
        <v>0.90065587876531816</v>
      </c>
      <c r="DI426" s="131"/>
      <c r="DJ426" s="131">
        <f t="shared" ref="DJ426" si="3806">AM426-CM426*CH426</f>
        <v>-1.2099747887643766</v>
      </c>
      <c r="DK426" s="131"/>
      <c r="DL426" s="131">
        <f t="shared" ref="DL426" si="3807">AS426-CM426*CJ426</f>
        <v>1.1843686353031515</v>
      </c>
      <c r="DM426" s="131"/>
    </row>
    <row r="427" spans="1:117" s="13" customFormat="1" ht="15" thickBot="1" x14ac:dyDescent="0.4">
      <c r="A427" s="93"/>
      <c r="B427" s="14" t="s">
        <v>216</v>
      </c>
      <c r="C427" s="120">
        <f>C426</f>
        <v>0.05</v>
      </c>
      <c r="D427" s="120"/>
      <c r="E427" s="120">
        <f>E426</f>
        <v>0.1</v>
      </c>
      <c r="F427" s="120"/>
      <c r="G427" s="131">
        <f>CP426</f>
        <v>0.1569779090641332</v>
      </c>
      <c r="H427" s="131"/>
      <c r="I427" s="131">
        <f>CR426</f>
        <v>0.20551603887608302</v>
      </c>
      <c r="J427" s="131"/>
      <c r="K427" s="131">
        <f>CT426</f>
        <v>0.2639558181282663</v>
      </c>
      <c r="L427" s="131"/>
      <c r="M427" s="131">
        <f>CV426</f>
        <v>0.31103207775216601</v>
      </c>
      <c r="N427" s="131"/>
      <c r="O427" s="131">
        <f>CX426</f>
        <v>0.48955818128266437</v>
      </c>
      <c r="P427" s="131"/>
      <c r="Q427" s="122">
        <f>C427*G427+E427*K427+O427</f>
        <v>0.52380265854869767</v>
      </c>
      <c r="R427" s="122"/>
      <c r="S427" s="122">
        <f t="shared" si="3776"/>
        <v>0.62803652427874279</v>
      </c>
      <c r="T427" s="122"/>
      <c r="U427" s="122">
        <f t="shared" si="3777"/>
        <v>0.62803652427874279</v>
      </c>
      <c r="V427" s="122"/>
      <c r="W427" s="131">
        <f>CZ426</f>
        <v>0.46032077752165818</v>
      </c>
      <c r="X427" s="131"/>
      <c r="Y427" s="122">
        <f t="shared" si="3778"/>
        <v>0.50169978724067898</v>
      </c>
      <c r="Z427" s="122"/>
      <c r="AA427" s="122">
        <f t="shared" si="3779"/>
        <v>0.62285870428578094</v>
      </c>
      <c r="AB427" s="122"/>
      <c r="AC427" s="122">
        <f t="shared" si="3780"/>
        <v>0.62285870428578094</v>
      </c>
      <c r="AD427" s="122"/>
      <c r="AE427" s="131">
        <f>DB426</f>
        <v>-0.68377040726492244</v>
      </c>
      <c r="AF427" s="131"/>
      <c r="AG427" s="131">
        <f>DD426</f>
        <v>0.80218280742704529</v>
      </c>
      <c r="AH427" s="131"/>
      <c r="AI427" s="131">
        <f>DF426</f>
        <v>-0.58020691128700375</v>
      </c>
      <c r="AJ427" s="131"/>
      <c r="AK427" s="131">
        <f>DH426</f>
        <v>0.90065587876531816</v>
      </c>
      <c r="AL427" s="131"/>
      <c r="AM427" s="131">
        <f>DJ426</f>
        <v>-1.2099747887643766</v>
      </c>
      <c r="AN427" s="131"/>
      <c r="AO427" s="122">
        <f t="shared" si="3781"/>
        <v>-2.0007945037295771</v>
      </c>
      <c r="AP427" s="122"/>
      <c r="AQ427" s="122">
        <f t="shared" si="3782"/>
        <v>0.11911952946129666</v>
      </c>
      <c r="AR427" s="122"/>
      <c r="AS427" s="131">
        <f>DL426</f>
        <v>1.1843686353031515</v>
      </c>
      <c r="AT427" s="131"/>
      <c r="AU427" s="122">
        <f>U427*AG427+AC427*AK427+AS427</f>
        <v>2.2491500911709346</v>
      </c>
      <c r="AV427" s="122"/>
      <c r="AW427" s="122">
        <f t="shared" si="3783"/>
        <v>0.90457719849510965</v>
      </c>
      <c r="AX427" s="122"/>
      <c r="AY427" s="122">
        <f t="shared" si="3784"/>
        <v>0.11911952946129666</v>
      </c>
      <c r="AZ427" s="122"/>
      <c r="BA427" s="122">
        <f>AW427</f>
        <v>0.90457719849510965</v>
      </c>
      <c r="BB427" s="122"/>
      <c r="BC427" s="120">
        <f>BC426</f>
        <v>0.01</v>
      </c>
      <c r="BD427" s="120"/>
      <c r="BE427" s="120">
        <f>BE426</f>
        <v>0.99</v>
      </c>
      <c r="BF427" s="120"/>
      <c r="BG427" s="136">
        <f>(1/2)*(AY427-BC427)^2</f>
        <v>5.9535358549273948E-3</v>
      </c>
      <c r="BH427" s="137"/>
      <c r="BI427" s="136">
        <f t="shared" si="3785"/>
        <v>3.6485275084719481E-3</v>
      </c>
      <c r="BJ427" s="137"/>
      <c r="BK427" s="136">
        <f t="shared" si="3786"/>
        <v>9.6020633633993428E-3</v>
      </c>
      <c r="BL427" s="137"/>
      <c r="BN427" s="15"/>
      <c r="BO427" s="15"/>
      <c r="BP427" s="15"/>
      <c r="BQ427" s="15"/>
      <c r="BR427" s="15"/>
      <c r="BS427" s="15"/>
      <c r="BT427" s="15"/>
      <c r="BU427" s="15"/>
      <c r="BV427" s="15"/>
      <c r="BW427" s="15"/>
      <c r="BX427" s="15"/>
      <c r="BY427" s="15"/>
      <c r="BZ427" s="15"/>
      <c r="CA427" s="15"/>
      <c r="CB427" s="15"/>
      <c r="CC427" s="15"/>
      <c r="CD427" s="15"/>
      <c r="CE427" s="15"/>
      <c r="CF427" s="15"/>
      <c r="CG427" s="15"/>
      <c r="CH427" s="15"/>
      <c r="CI427" s="15"/>
      <c r="CJ427" s="15"/>
      <c r="CK427" s="15"/>
      <c r="CL427" s="15"/>
      <c r="CM427" s="47"/>
      <c r="CN427" s="47"/>
      <c r="CO427" s="47"/>
      <c r="CP427" s="15"/>
      <c r="CQ427" s="15"/>
      <c r="CR427" s="15"/>
      <c r="CS427" s="15"/>
      <c r="CT427" s="15"/>
      <c r="CU427" s="15"/>
      <c r="CV427" s="15"/>
      <c r="CW427" s="15"/>
      <c r="CX427" s="15"/>
      <c r="CY427" s="15"/>
      <c r="CZ427" s="15"/>
      <c r="DA427" s="15"/>
      <c r="DB427" s="15"/>
      <c r="DC427" s="15"/>
      <c r="DD427" s="15"/>
      <c r="DE427" s="15"/>
      <c r="DF427" s="15"/>
      <c r="DG427" s="15"/>
      <c r="DH427" s="15"/>
      <c r="DI427" s="15"/>
      <c r="DJ427" s="15"/>
      <c r="DK427" s="15"/>
      <c r="DL427" s="15"/>
      <c r="DM427" s="15"/>
    </row>
    <row r="428" spans="1:117" s="13" customFormat="1" x14ac:dyDescent="0.35">
      <c r="A428" s="93"/>
      <c r="B428" s="14" t="s">
        <v>217</v>
      </c>
      <c r="BG428" s="143" t="str">
        <f>IF(BG427&lt;BG424,"OUI, ça a baissé","NON, ça n'a pas baissé")</f>
        <v>OUI, ça a baissé</v>
      </c>
      <c r="BH428" s="143"/>
      <c r="BI428" s="143" t="str">
        <f>IF(BI427&lt;BI424,"OUI, ça a baissé","NON, ça n'a pas baissé")</f>
        <v>OUI, ça a baissé</v>
      </c>
      <c r="BJ428" s="143"/>
      <c r="BK428" s="143" t="str">
        <f>IF(BK427&lt;BK424,"OUI, ça a baissé","NON, ça n'a pas baissé")</f>
        <v>OUI, ça a baissé</v>
      </c>
      <c r="BL428" s="143"/>
      <c r="BN428" s="15"/>
      <c r="BO428" s="15"/>
      <c r="BP428" s="15"/>
      <c r="BQ428" s="15"/>
      <c r="BR428" s="15"/>
      <c r="BS428" s="15"/>
      <c r="BT428" s="15"/>
      <c r="BU428" s="15"/>
      <c r="BV428" s="15"/>
      <c r="BW428" s="15"/>
      <c r="BX428" s="15"/>
      <c r="BY428" s="15"/>
      <c r="BZ428" s="15"/>
      <c r="CA428" s="15"/>
      <c r="CB428" s="15"/>
      <c r="CC428" s="15"/>
      <c r="CD428" s="15"/>
      <c r="CE428" s="15"/>
      <c r="CF428" s="15"/>
      <c r="CG428" s="15"/>
      <c r="CH428" s="15"/>
      <c r="CI428" s="15"/>
      <c r="CJ428" s="15"/>
      <c r="CK428" s="15"/>
      <c r="CL428" s="15"/>
      <c r="CM428" s="47"/>
      <c r="CN428" s="47"/>
      <c r="CO428" s="47"/>
      <c r="CP428" s="15"/>
      <c r="CQ428" s="15"/>
      <c r="CR428" s="15"/>
      <c r="CS428" s="15"/>
      <c r="CT428" s="15"/>
      <c r="CU428" s="15"/>
      <c r="CV428" s="15"/>
      <c r="CW428" s="15"/>
      <c r="CX428" s="15"/>
      <c r="CY428" s="15"/>
      <c r="CZ428" s="15"/>
      <c r="DA428" s="15"/>
      <c r="DB428" s="15"/>
      <c r="DC428" s="15"/>
      <c r="DD428" s="15"/>
      <c r="DE428" s="15"/>
      <c r="DF428" s="15"/>
      <c r="DG428" s="15"/>
      <c r="DH428" s="15"/>
      <c r="DI428" s="15"/>
      <c r="DJ428" s="15"/>
      <c r="DK428" s="15"/>
      <c r="DL428" s="15"/>
      <c r="DM428" s="15"/>
    </row>
    <row r="429" spans="1:117" s="13" customFormat="1" ht="15" thickBot="1" x14ac:dyDescent="0.4"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  <c r="AP429" s="15"/>
      <c r="AQ429" s="15"/>
      <c r="AR429" s="15"/>
      <c r="AS429" s="15"/>
      <c r="AT429" s="15"/>
      <c r="AU429" s="15"/>
      <c r="AV429" s="15"/>
      <c r="AW429" s="15"/>
      <c r="AX429" s="15"/>
      <c r="AY429" s="15"/>
      <c r="AZ429" s="15"/>
      <c r="BA429" s="15"/>
      <c r="BB429" s="15"/>
      <c r="BC429" s="15"/>
      <c r="BD429" s="15"/>
      <c r="BE429" s="15"/>
      <c r="BF429" s="15"/>
      <c r="BG429" s="15"/>
      <c r="BH429" s="15"/>
      <c r="BI429" s="15"/>
      <c r="BJ429" s="15"/>
      <c r="BK429" s="15"/>
      <c r="BL429" s="15"/>
      <c r="BN429" s="15"/>
      <c r="BO429" s="15"/>
      <c r="BP429" s="15"/>
      <c r="BQ429" s="15"/>
      <c r="BR429" s="15"/>
      <c r="BS429" s="15"/>
      <c r="BT429" s="15"/>
      <c r="BU429" s="15"/>
      <c r="BV429" s="15"/>
      <c r="BW429" s="15"/>
      <c r="BX429" s="15"/>
      <c r="BY429" s="15"/>
      <c r="BZ429" s="15"/>
      <c r="CA429" s="15"/>
      <c r="CB429" s="15"/>
      <c r="CC429" s="15"/>
      <c r="CD429" s="15"/>
      <c r="CE429" s="15"/>
      <c r="CF429" s="15"/>
      <c r="CG429" s="15"/>
      <c r="CH429" s="15"/>
      <c r="CI429" s="15"/>
      <c r="CJ429" s="15"/>
      <c r="CK429" s="15"/>
      <c r="CL429" s="15"/>
      <c r="CM429" s="47"/>
      <c r="CN429" s="47"/>
      <c r="CO429" s="47"/>
      <c r="CP429" s="15"/>
      <c r="CQ429" s="15"/>
      <c r="CR429" s="15"/>
      <c r="CS429" s="15"/>
      <c r="CT429" s="15"/>
      <c r="CU429" s="15"/>
      <c r="CV429" s="15"/>
      <c r="CW429" s="15"/>
      <c r="CX429" s="15"/>
      <c r="CY429" s="15"/>
      <c r="CZ429" s="15"/>
      <c r="DA429" s="15"/>
      <c r="DB429" s="15"/>
      <c r="DC429" s="15"/>
      <c r="DD429" s="15"/>
      <c r="DE429" s="15"/>
      <c r="DF429" s="15"/>
      <c r="DG429" s="15"/>
      <c r="DH429" s="15"/>
      <c r="DI429" s="15"/>
      <c r="DJ429" s="15"/>
      <c r="DK429" s="15"/>
      <c r="DL429" s="15"/>
      <c r="DM429" s="15"/>
    </row>
    <row r="430" spans="1:117" s="13" customFormat="1" ht="15" thickBot="1" x14ac:dyDescent="0.4">
      <c r="A430" s="93" t="s">
        <v>132</v>
      </c>
      <c r="B430" s="14" t="s">
        <v>213</v>
      </c>
      <c r="C430" s="120">
        <f>C427</f>
        <v>0.05</v>
      </c>
      <c r="D430" s="120"/>
      <c r="E430" s="120">
        <f>E427</f>
        <v>0.1</v>
      </c>
      <c r="F430" s="120"/>
      <c r="G430" s="121">
        <f>G427</f>
        <v>0.1569779090641332</v>
      </c>
      <c r="H430" s="121"/>
      <c r="I430" s="121">
        <f>I427</f>
        <v>0.20551603887608302</v>
      </c>
      <c r="J430" s="121"/>
      <c r="K430" s="121">
        <f>K427</f>
        <v>0.2639558181282663</v>
      </c>
      <c r="L430" s="121"/>
      <c r="M430" s="121">
        <f>M427</f>
        <v>0.31103207775216601</v>
      </c>
      <c r="N430" s="121"/>
      <c r="O430" s="121">
        <f>O427</f>
        <v>0.48955818128266437</v>
      </c>
      <c r="P430" s="121"/>
      <c r="Q430" s="122">
        <f>C430*G430+E430*K430+O430</f>
        <v>0.52380265854869767</v>
      </c>
      <c r="R430" s="122"/>
      <c r="S430" s="122">
        <f t="shared" ref="S430" si="3808">1/(1+EXP(-Q430))</f>
        <v>0.62803652427874279</v>
      </c>
      <c r="T430" s="122"/>
      <c r="U430" s="122">
        <f t="shared" ref="U430" si="3809">S430</f>
        <v>0.62803652427874279</v>
      </c>
      <c r="V430" s="122"/>
      <c r="W430" s="121">
        <f>W427</f>
        <v>0.46032077752165818</v>
      </c>
      <c r="X430" s="121"/>
      <c r="Y430" s="122">
        <f t="shared" ref="Y430" si="3810">C430*I430+E430*M430+W430</f>
        <v>0.50169978724067898</v>
      </c>
      <c r="Z430" s="122"/>
      <c r="AA430" s="122">
        <f t="shared" ref="AA430" si="3811">1/(1+EXP(-Y430))</f>
        <v>0.62285870428578094</v>
      </c>
      <c r="AB430" s="122"/>
      <c r="AC430" s="122">
        <f t="shared" ref="AC430" si="3812">AA430</f>
        <v>0.62285870428578094</v>
      </c>
      <c r="AD430" s="122"/>
      <c r="AE430" s="121">
        <f>AE427</f>
        <v>-0.68377040726492244</v>
      </c>
      <c r="AF430" s="121"/>
      <c r="AG430" s="121">
        <f>AG427</f>
        <v>0.80218280742704529</v>
      </c>
      <c r="AH430" s="121"/>
      <c r="AI430" s="121">
        <f>AI427</f>
        <v>-0.58020691128700375</v>
      </c>
      <c r="AJ430" s="121"/>
      <c r="AK430" s="121">
        <f>AK427</f>
        <v>0.90065587876531816</v>
      </c>
      <c r="AL430" s="121"/>
      <c r="AM430" s="121">
        <f>AM427</f>
        <v>-1.2099747887643766</v>
      </c>
      <c r="AN430" s="121"/>
      <c r="AO430" s="122">
        <f t="shared" ref="AO430" si="3813">U430*AE430+AC430*AI430+AM430</f>
        <v>-2.0007945037295771</v>
      </c>
      <c r="AP430" s="122"/>
      <c r="AQ430" s="122">
        <f t="shared" ref="AQ430" si="3814">1/(1+EXP(-AO430))</f>
        <v>0.11911952946129666</v>
      </c>
      <c r="AR430" s="122"/>
      <c r="AS430" s="121">
        <f>AS427</f>
        <v>1.1843686353031515</v>
      </c>
      <c r="AT430" s="121"/>
      <c r="AU430" s="122">
        <f>U430*AG430+AC430*AK430+AS430</f>
        <v>2.2491500911709346</v>
      </c>
      <c r="AV430" s="122"/>
      <c r="AW430" s="122">
        <f t="shared" ref="AW430" si="3815">1/(1+EXP(-AU430))</f>
        <v>0.90457719849510965</v>
      </c>
      <c r="AX430" s="122"/>
      <c r="AY430" s="122">
        <f t="shared" ref="AY430" si="3816">AQ430</f>
        <v>0.11911952946129666</v>
      </c>
      <c r="AZ430" s="122"/>
      <c r="BA430" s="122">
        <f t="shared" ref="BA430" si="3817">AW430</f>
        <v>0.90457719849510965</v>
      </c>
      <c r="BB430" s="122"/>
      <c r="BC430" s="120">
        <f>BC427</f>
        <v>0.01</v>
      </c>
      <c r="BD430" s="120"/>
      <c r="BE430" s="120">
        <f>BE427</f>
        <v>0.99</v>
      </c>
      <c r="BF430" s="120"/>
      <c r="BG430" s="136">
        <f>(1/2)*(AY430-BC430)^2</f>
        <v>5.9535358549273948E-3</v>
      </c>
      <c r="BH430" s="137"/>
      <c r="BI430" s="136">
        <f t="shared" ref="BI430" si="3818">(1/2)*(BA430-BE430)^2</f>
        <v>3.6485275084719481E-3</v>
      </c>
      <c r="BJ430" s="137"/>
      <c r="BK430" s="136">
        <f t="shared" ref="BK430" si="3819">BG430+BI430</f>
        <v>9.6020633633993428E-3</v>
      </c>
      <c r="BL430" s="137"/>
      <c r="BN430" s="131">
        <f t="shared" ref="BN430" si="3820" xml:space="preserve"> ( ((AY430 - BC430)*(AY430)*(1-AY430)*AE430) + ((BA430 - BE430)*(BA430)*(1-BA430)*AG430) ) * ( ((U430)*(1-U430)) ) * ( C430 )</f>
        <v>-1.6053428822153241E-4</v>
      </c>
      <c r="BO430" s="131"/>
      <c r="BP430" s="131">
        <f t="shared" ref="BP430" si="3821" xml:space="preserve"> ( ((AY430 - BC430)*(AY430)*(1-AY430)*AI430) + ((BA430 - BE430)*(BA430)*(1-BA430)*AK430) ) * ( ((AC430)*(1-AC430)) ) * ( C430 )</f>
        <v>-1.5602764339065519E-4</v>
      </c>
      <c r="BQ430" s="131"/>
      <c r="BR430" s="131">
        <f t="shared" ref="BR430" si="3822" xml:space="preserve"> ( ((AY430 - BC430)*(AY430)*(1-AY430)*AE430) + ((BA430 - BE430)*(BA430)*(1-BA430)*AG430) ) * ( ((U430)*(1-U430)) ) * ( E430 )</f>
        <v>-3.2106857644306481E-4</v>
      </c>
      <c r="BS430" s="131"/>
      <c r="BT430" s="131">
        <f t="shared" ref="BT430" si="3823" xml:space="preserve"> ( ((AY430 - BC430)*(AY430)*(1-AY430)*AI430) + ((BA430 - BE430)*(BA430)*(1-BA430)*AK430) ) * ( ((AC430)*(1-AC430)) ) * ( E430 )</f>
        <v>-3.1205528678131039E-4</v>
      </c>
      <c r="BU430" s="131"/>
      <c r="BV430" s="131">
        <f t="shared" ref="BV430" si="3824" xml:space="preserve"> ( ((AY430 - BC430)*(AY430)*(1-AY430)*AE430) + ((BA430 - BE430)*(BA430)*(1-BA430)*AG430) ) * ( ((S430)*(1-S430)) )</f>
        <v>-3.2106857644306477E-3</v>
      </c>
      <c r="BW430" s="131"/>
      <c r="BX430" s="131">
        <f t="shared" ref="BX430" si="3825" xml:space="preserve"> ( ((AY430 - BC430)*(AY430)*(1-AY430)*AI430) + ((BA430 - BE430)*(BA430)*(1-BA430)*AK430) ) * ( ((AC430)*(1-AC430)) )</f>
        <v>-3.1205528678131039E-3</v>
      </c>
      <c r="BY430" s="131"/>
      <c r="BZ430" s="131">
        <f xml:space="preserve"> (AY430 - BC430) * (AY430 * (1 - AY430)) * U430</f>
        <v>7.1909676806456999E-3</v>
      </c>
      <c r="CA430" s="131"/>
      <c r="CB430" s="131">
        <f t="shared" ref="CB430" si="3826" xml:space="preserve"> (BA430 - BE430) * (BA430 * (1 - BA430)) * U430</f>
        <v>-4.6308051855531752E-3</v>
      </c>
      <c r="CC430" s="131"/>
      <c r="CD430" s="131">
        <f t="shared" ref="CD430" si="3827" xml:space="preserve"> (AY430 - BC430) * (AY430 * (1 - AY430)) * AC430</f>
        <v>7.1316820582555847E-3</v>
      </c>
      <c r="CE430" s="131"/>
      <c r="CF430" s="131">
        <f t="shared" ref="CF430" si="3828" xml:space="preserve"> (BA430 - BE430) * (BA430 * (1 - BA430)) * AC430</f>
        <v>-4.5926267122537046E-3</v>
      </c>
      <c r="CG430" s="131"/>
      <c r="CH430" s="131">
        <f xml:space="preserve"> (AY430 - BC430) * (AY430 * (1 - AY430))</f>
        <v>1.144991955508326E-2</v>
      </c>
      <c r="CI430" s="131"/>
      <c r="CJ430" s="131">
        <f xml:space="preserve"> (BA430 - BE430) * (BA430 * (1 - BA430))</f>
        <v>-7.373464769220771E-3</v>
      </c>
      <c r="CK430" s="131"/>
      <c r="CL430" s="15"/>
      <c r="CM430" s="47"/>
      <c r="CN430" s="47"/>
      <c r="CO430" s="47"/>
      <c r="CP430" s="15"/>
      <c r="CQ430" s="15"/>
      <c r="CR430" s="15"/>
      <c r="CS430" s="15"/>
      <c r="CT430" s="15"/>
      <c r="CU430" s="15"/>
      <c r="CV430" s="15"/>
      <c r="CW430" s="15"/>
      <c r="CX430" s="15"/>
      <c r="CY430" s="15"/>
      <c r="CZ430" s="15"/>
      <c r="DA430" s="15"/>
      <c r="DB430" s="15"/>
      <c r="DC430" s="15"/>
      <c r="DD430" s="15"/>
      <c r="DE430" s="15"/>
      <c r="DF430" s="15"/>
      <c r="DG430" s="15"/>
      <c r="DH430" s="15"/>
      <c r="DI430" s="15"/>
      <c r="DJ430" s="15"/>
      <c r="DK430" s="15"/>
      <c r="DL430" s="15"/>
      <c r="DM430" s="15"/>
    </row>
    <row r="431" spans="1:117" s="13" customFormat="1" x14ac:dyDescent="0.35">
      <c r="A431" s="93"/>
      <c r="B431" s="14" t="s">
        <v>215</v>
      </c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  <c r="AP431" s="15"/>
      <c r="AQ431" s="15"/>
      <c r="AR431" s="15"/>
      <c r="AS431" s="15"/>
      <c r="AT431" s="15"/>
      <c r="AU431" s="15"/>
      <c r="AV431" s="15"/>
      <c r="AW431" s="15"/>
      <c r="AX431" s="15"/>
      <c r="AY431" s="15"/>
      <c r="AZ431" s="15"/>
      <c r="BA431" s="15"/>
      <c r="BB431" s="15"/>
      <c r="BC431" s="15"/>
      <c r="BD431" s="15"/>
      <c r="BE431" s="15"/>
      <c r="BF431" s="15"/>
      <c r="BG431" s="15"/>
      <c r="BH431" s="15"/>
      <c r="BI431" s="15"/>
      <c r="BJ431" s="15"/>
      <c r="BK431" s="15"/>
      <c r="BL431" s="15"/>
      <c r="BN431" s="132" t="str">
        <f>IF(BN430&lt;0.000001,"PROCHE DE 0","PAS PROCHE DE 0")</f>
        <v>PROCHE DE 0</v>
      </c>
      <c r="BO431" s="132"/>
      <c r="BP431" s="132" t="str">
        <f>IF(BP430&lt;0.000001,"PROCHE DE 0","PAS PROCHE DE 0")</f>
        <v>PROCHE DE 0</v>
      </c>
      <c r="BQ431" s="132"/>
      <c r="BR431" s="132" t="str">
        <f>IF(BR430&lt;0.000001,"PROCHE DE 0","PAS PROCHE DE 0")</f>
        <v>PROCHE DE 0</v>
      </c>
      <c r="BS431" s="132"/>
      <c r="BT431" s="132" t="str">
        <f>IF(BT430&lt;0.000001,"PROCHE DE 0","PAS PROCHE DE 0")</f>
        <v>PROCHE DE 0</v>
      </c>
      <c r="BU431" s="132"/>
      <c r="BV431" s="132" t="str">
        <f>IF(BV430&lt;0.000001,"PROCHE DE 0","PAS PROCHE DE 0")</f>
        <v>PROCHE DE 0</v>
      </c>
      <c r="BW431" s="132"/>
      <c r="BX431" s="132" t="str">
        <f>IF(BX430&lt;0.000001,"PROCHE DE 0","PAS PROCHE DE 0")</f>
        <v>PROCHE DE 0</v>
      </c>
      <c r="BY431" s="132"/>
      <c r="BZ431" s="132" t="str">
        <f>IF(BZ430&lt;0.000001,"PROCHE DE 0","PAS PROCHE DE 0")</f>
        <v>PAS PROCHE DE 0</v>
      </c>
      <c r="CA431" s="132"/>
      <c r="CB431" s="132" t="str">
        <f>IF(CB430&lt;0.000001,"PROCHE DE 0","PAS PROCHE DE 0")</f>
        <v>PROCHE DE 0</v>
      </c>
      <c r="CC431" s="132"/>
      <c r="CD431" s="132" t="str">
        <f>IF(CD430&lt;0.000001,"PROCHE DE 0","PAS PROCHE DE 0")</f>
        <v>PAS PROCHE DE 0</v>
      </c>
      <c r="CE431" s="132"/>
      <c r="CF431" s="132" t="str">
        <f>IF(CF430&lt;0.000001,"PROCHE DE 0","PAS PROCHE DE 0")</f>
        <v>PROCHE DE 0</v>
      </c>
      <c r="CG431" s="132"/>
      <c r="CH431" s="132" t="str">
        <f>IF(CH430&lt;0.000001,"PROCHE DE 0","PAS PROCHE DE 0")</f>
        <v>PAS PROCHE DE 0</v>
      </c>
      <c r="CI431" s="132"/>
      <c r="CJ431" s="132" t="str">
        <f>IF(CJ430&lt;0.000001,"PROCHE DE 0","PAS PROCHE DE 0")</f>
        <v>PROCHE DE 0</v>
      </c>
      <c r="CK431" s="132"/>
      <c r="CL431" s="15"/>
      <c r="CM431" s="47"/>
      <c r="CN431" s="47"/>
      <c r="CO431" s="47"/>
      <c r="CP431" s="15"/>
      <c r="CQ431" s="15"/>
      <c r="CR431" s="15"/>
      <c r="CS431" s="15"/>
      <c r="CT431" s="15"/>
      <c r="CU431" s="15"/>
      <c r="CV431" s="15"/>
      <c r="CW431" s="15"/>
      <c r="CX431" s="15"/>
      <c r="CY431" s="15"/>
      <c r="CZ431" s="15"/>
      <c r="DA431" s="15"/>
      <c r="DB431" s="15"/>
      <c r="DC431" s="15"/>
      <c r="DD431" s="15"/>
      <c r="DE431" s="15"/>
      <c r="DF431" s="15"/>
      <c r="DG431" s="15"/>
      <c r="DH431" s="15"/>
      <c r="DI431" s="15"/>
      <c r="DJ431" s="15"/>
      <c r="DK431" s="15"/>
      <c r="DL431" s="15"/>
      <c r="DM431" s="15"/>
    </row>
    <row r="432" spans="1:117" s="13" customFormat="1" ht="15" thickBot="1" x14ac:dyDescent="0.4">
      <c r="A432" s="93"/>
      <c r="B432" s="14" t="s">
        <v>214</v>
      </c>
      <c r="C432" s="120">
        <f>C430</f>
        <v>0.05</v>
      </c>
      <c r="D432" s="120"/>
      <c r="E432" s="120">
        <f>E430</f>
        <v>0.1</v>
      </c>
      <c r="F432" s="120"/>
      <c r="G432" s="121">
        <f>G430</f>
        <v>0.1569779090641332</v>
      </c>
      <c r="H432" s="121"/>
      <c r="I432" s="121">
        <f>I430</f>
        <v>0.20551603887608302</v>
      </c>
      <c r="J432" s="121"/>
      <c r="K432" s="121">
        <f>K430</f>
        <v>0.2639558181282663</v>
      </c>
      <c r="L432" s="121"/>
      <c r="M432" s="121">
        <f>M430</f>
        <v>0.31103207775216601</v>
      </c>
      <c r="N432" s="121"/>
      <c r="O432" s="121">
        <f>O430</f>
        <v>0.48955818128266437</v>
      </c>
      <c r="P432" s="121"/>
      <c r="Q432" s="122">
        <f>C432*G432+E432*K432+O432</f>
        <v>0.52380265854869767</v>
      </c>
      <c r="R432" s="122"/>
      <c r="S432" s="122">
        <f t="shared" ref="S432:S433" si="3829">1/(1+EXP(-Q432))</f>
        <v>0.62803652427874279</v>
      </c>
      <c r="T432" s="122"/>
      <c r="U432" s="122">
        <f t="shared" ref="U432:U433" si="3830">S432</f>
        <v>0.62803652427874279</v>
      </c>
      <c r="V432" s="122"/>
      <c r="W432" s="121">
        <f>W430</f>
        <v>0.46032077752165818</v>
      </c>
      <c r="X432" s="121"/>
      <c r="Y432" s="122">
        <f t="shared" ref="Y432:Y433" si="3831">C432*I432+E432*M432+W432</f>
        <v>0.50169978724067898</v>
      </c>
      <c r="Z432" s="122"/>
      <c r="AA432" s="122">
        <f t="shared" ref="AA432:AA433" si="3832">1/(1+EXP(-Y432))</f>
        <v>0.62285870428578094</v>
      </c>
      <c r="AB432" s="122"/>
      <c r="AC432" s="122">
        <f t="shared" ref="AC432:AC433" si="3833">AA432</f>
        <v>0.62285870428578094</v>
      </c>
      <c r="AD432" s="122"/>
      <c r="AE432" s="121">
        <f>AE430</f>
        <v>-0.68377040726492244</v>
      </c>
      <c r="AF432" s="121"/>
      <c r="AG432" s="121">
        <f>AG430</f>
        <v>0.80218280742704529</v>
      </c>
      <c r="AH432" s="121"/>
      <c r="AI432" s="121">
        <f>AI430</f>
        <v>-0.58020691128700375</v>
      </c>
      <c r="AJ432" s="121"/>
      <c r="AK432" s="121">
        <f>AK430</f>
        <v>0.90065587876531816</v>
      </c>
      <c r="AL432" s="121"/>
      <c r="AM432" s="121">
        <f>AM430</f>
        <v>-1.2099747887643766</v>
      </c>
      <c r="AN432" s="121"/>
      <c r="AO432" s="122">
        <f t="shared" ref="AO432:AO433" si="3834">U432*AE432+AC432*AI432+AM432</f>
        <v>-2.0007945037295771</v>
      </c>
      <c r="AP432" s="122"/>
      <c r="AQ432" s="122">
        <f t="shared" ref="AQ432:AQ433" si="3835">1/(1+EXP(-AO432))</f>
        <v>0.11911952946129666</v>
      </c>
      <c r="AR432" s="122"/>
      <c r="AS432" s="121">
        <f>AS430</f>
        <v>1.1843686353031515</v>
      </c>
      <c r="AT432" s="121"/>
      <c r="AU432" s="122">
        <f>U432*AG432+AC432*AK432+AS432</f>
        <v>2.2491500911709346</v>
      </c>
      <c r="AV432" s="122"/>
      <c r="AW432" s="122">
        <f t="shared" ref="AW432:AW433" si="3836">1/(1+EXP(-AU432))</f>
        <v>0.90457719849510965</v>
      </c>
      <c r="AX432" s="122"/>
      <c r="AY432" s="122">
        <f t="shared" ref="AY432:AY433" si="3837">AQ432</f>
        <v>0.11911952946129666</v>
      </c>
      <c r="AZ432" s="122"/>
      <c r="BA432" s="122">
        <f>AW432</f>
        <v>0.90457719849510965</v>
      </c>
      <c r="BB432" s="122"/>
      <c r="BC432" s="120">
        <f>BC430</f>
        <v>0.01</v>
      </c>
      <c r="BD432" s="120"/>
      <c r="BE432" s="120">
        <f>BE430</f>
        <v>0.99</v>
      </c>
      <c r="BF432" s="120"/>
      <c r="BG432" s="122">
        <f>(1/2)*(AY432-BC432)^2</f>
        <v>5.9535358549273948E-3</v>
      </c>
      <c r="BH432" s="122"/>
      <c r="BI432" s="122">
        <f t="shared" ref="BI432:BI433" si="3838">(1/2)*(BA432-BE432)^2</f>
        <v>3.6485275084719481E-3</v>
      </c>
      <c r="BJ432" s="122"/>
      <c r="BK432" s="122">
        <f t="shared" ref="BK432:BK433" si="3839">BG432+BI432</f>
        <v>9.6020633633993428E-3</v>
      </c>
      <c r="BL432" s="122"/>
      <c r="BN432" s="142">
        <f t="shared" ref="BN432" si="3840" xml:space="preserve"> ( ((AY432 - BC432)*(AY432)*(1-AY432)*AE432) + ((BA432 - BE432)*(BA432)*(1-BA432)*AG432) ) * ( ((U432)*(1-U432)) ) * ( C432 )</f>
        <v>-1.6053428822153241E-4</v>
      </c>
      <c r="BO432" s="142"/>
      <c r="BP432" s="142">
        <f t="shared" ref="BP432" si="3841" xml:space="preserve"> ( ((AY432 - BC432)*(AY432)*(1-AY432)*AI432) + ((BA432 - BE432)*(BA432)*(1-BA432)*AK432) ) * ( ((AC432)*(1-AC432)) ) * ( C432 )</f>
        <v>-1.5602764339065519E-4</v>
      </c>
      <c r="BQ432" s="142"/>
      <c r="BR432" s="142">
        <f t="shared" ref="BR432" si="3842" xml:space="preserve"> ( ((AY432 - BC432)*(AY432)*(1-AY432)*AE432) + ((BA432 - BE432)*(BA432)*(1-BA432)*AG432) ) * ( ((U432)*(1-U432)) ) * ( E432 )</f>
        <v>-3.2106857644306481E-4</v>
      </c>
      <c r="BS432" s="142"/>
      <c r="BT432" s="142">
        <f t="shared" ref="BT432" si="3843" xml:space="preserve"> ( ((AY432 - BC432)*(AY432)*(1-AY432)*AI432) + ((BA432 - BE432)*(BA432)*(1-BA432)*AK432) ) * ( ((AC432)*(1-AC432)) ) * ( E432 )</f>
        <v>-3.1205528678131039E-4</v>
      </c>
      <c r="BU432" s="142"/>
      <c r="BV432" s="142">
        <f t="shared" ref="BV432" si="3844" xml:space="preserve"> ( ((AY432 - BC432)*(AY432)*(1-AY432)*AE432) + ((BA432 - BE432)*(BA432)*(1-BA432)*AG432) ) * ( ((S432)*(1-S432)) )</f>
        <v>-3.2106857644306477E-3</v>
      </c>
      <c r="BW432" s="142"/>
      <c r="BX432" s="142">
        <f t="shared" ref="BX432" si="3845" xml:space="preserve"> ( ((AY432 - BC432)*(AY432)*(1-AY432)*AI432) + ((BA432 - BE432)*(BA432)*(1-BA432)*AK432) ) * ( ((AC432)*(1-AC432)) )</f>
        <v>-3.1205528678131039E-3</v>
      </c>
      <c r="BY432" s="142"/>
      <c r="BZ432" s="142">
        <f xml:space="preserve"> (AY432 - BC432) * (AY432 * (1 - AY432)) * U432</f>
        <v>7.1909676806456999E-3</v>
      </c>
      <c r="CA432" s="142"/>
      <c r="CB432" s="142">
        <f t="shared" ref="CB432" si="3846" xml:space="preserve"> (BA432 - BE432) * (BA432 * (1 - BA432)) * U432</f>
        <v>-4.6308051855531752E-3</v>
      </c>
      <c r="CC432" s="142"/>
      <c r="CD432" s="142">
        <f t="shared" ref="CD432" si="3847" xml:space="preserve"> (AY432 - BC432) * (AY432 * (1 - AY432)) * AC432</f>
        <v>7.1316820582555847E-3</v>
      </c>
      <c r="CE432" s="142"/>
      <c r="CF432" s="142">
        <f t="shared" ref="CF432" si="3848" xml:space="preserve"> (BA432 - BE432) * (BA432 * (1 - BA432)) * AC432</f>
        <v>-4.5926267122537046E-3</v>
      </c>
      <c r="CG432" s="142"/>
      <c r="CH432" s="142">
        <f xml:space="preserve"> (AY432 - BC432) * (AY432 * (1 - AY432))</f>
        <v>1.144991955508326E-2</v>
      </c>
      <c r="CI432" s="142"/>
      <c r="CJ432" s="142">
        <f xml:space="preserve"> (BA432 - BE432) * (BA432 * (1 - BA432))</f>
        <v>-7.373464769220771E-3</v>
      </c>
      <c r="CK432" s="142"/>
      <c r="CL432" s="15"/>
      <c r="CM432" s="104">
        <f>CM426</f>
        <v>0.5</v>
      </c>
      <c r="CN432" s="104"/>
      <c r="CO432" s="47"/>
      <c r="CP432" s="131">
        <f t="shared" ref="CP432" si="3849">G432-CM432*BN432</f>
        <v>0.15705817620824397</v>
      </c>
      <c r="CQ432" s="131"/>
      <c r="CR432" s="131">
        <f t="shared" ref="CR432" si="3850">I432-CM432*BP432</f>
        <v>0.20559405269777836</v>
      </c>
      <c r="CS432" s="131"/>
      <c r="CT432" s="131">
        <f t="shared" ref="CT432" si="3851">K432-CM432*BR432</f>
        <v>0.26411635241648784</v>
      </c>
      <c r="CU432" s="131"/>
      <c r="CV432" s="131">
        <f t="shared" ref="CV432" si="3852">M432-CM432*BT432</f>
        <v>0.31118810539555669</v>
      </c>
      <c r="CW432" s="131"/>
      <c r="CX432" s="131">
        <f t="shared" ref="CX432" si="3853">O432-CM432*BV432</f>
        <v>0.49116352416487968</v>
      </c>
      <c r="CY432" s="131"/>
      <c r="CZ432" s="131">
        <f t="shared" ref="CZ432" si="3854">W432-CM432*BX432</f>
        <v>0.46188105395556472</v>
      </c>
      <c r="DA432" s="131"/>
      <c r="DB432" s="131">
        <f t="shared" ref="DB432" si="3855">AE432-CM432*BZ432</f>
        <v>-0.68736589110524526</v>
      </c>
      <c r="DC432" s="131"/>
      <c r="DD432" s="131">
        <f t="shared" ref="DD432" si="3856">AG432-CM432*CB432</f>
        <v>0.80449821001982191</v>
      </c>
      <c r="DE432" s="131"/>
      <c r="DF432" s="131">
        <f t="shared" ref="DF432" si="3857">AI432-CM432*CD432</f>
        <v>-0.58377275231613157</v>
      </c>
      <c r="DG432" s="131"/>
      <c r="DH432" s="131">
        <f t="shared" ref="DH432" si="3858">AK432-CM432*CF432</f>
        <v>0.90295219212144506</v>
      </c>
      <c r="DI432" s="131"/>
      <c r="DJ432" s="131">
        <f t="shared" ref="DJ432" si="3859">AM432-CM432*CH432</f>
        <v>-1.2156997485419183</v>
      </c>
      <c r="DK432" s="131"/>
      <c r="DL432" s="131">
        <f t="shared" ref="DL432" si="3860">AS432-CM432*CJ432</f>
        <v>1.1880553676877619</v>
      </c>
      <c r="DM432" s="131"/>
    </row>
    <row r="433" spans="1:117" s="13" customFormat="1" ht="15" thickBot="1" x14ac:dyDescent="0.4">
      <c r="A433" s="93"/>
      <c r="B433" s="14" t="s">
        <v>216</v>
      </c>
      <c r="C433" s="120">
        <f>C432</f>
        <v>0.05</v>
      </c>
      <c r="D433" s="120"/>
      <c r="E433" s="120">
        <f>E432</f>
        <v>0.1</v>
      </c>
      <c r="F433" s="120"/>
      <c r="G433" s="131">
        <f>CP432</f>
        <v>0.15705817620824397</v>
      </c>
      <c r="H433" s="131"/>
      <c r="I433" s="131">
        <f>CR432</f>
        <v>0.20559405269777836</v>
      </c>
      <c r="J433" s="131"/>
      <c r="K433" s="131">
        <f>CT432</f>
        <v>0.26411635241648784</v>
      </c>
      <c r="L433" s="131"/>
      <c r="M433" s="131">
        <f>CV432</f>
        <v>0.31118810539555669</v>
      </c>
      <c r="N433" s="131"/>
      <c r="O433" s="131">
        <f>CX432</f>
        <v>0.49116352416487968</v>
      </c>
      <c r="P433" s="131"/>
      <c r="Q433" s="122">
        <f>C433*G433+E433*K433+O433</f>
        <v>0.52542806821694066</v>
      </c>
      <c r="R433" s="122"/>
      <c r="S433" s="122">
        <f t="shared" si="3829"/>
        <v>0.62841615169517373</v>
      </c>
      <c r="T433" s="122"/>
      <c r="U433" s="122">
        <f t="shared" si="3830"/>
        <v>0.62841615169517373</v>
      </c>
      <c r="V433" s="122"/>
      <c r="W433" s="131">
        <f>CZ432</f>
        <v>0.46188105395556472</v>
      </c>
      <c r="X433" s="131"/>
      <c r="Y433" s="122">
        <f t="shared" si="3831"/>
        <v>0.50327956713000932</v>
      </c>
      <c r="Z433" s="122"/>
      <c r="AA433" s="122">
        <f t="shared" si="3832"/>
        <v>0.62322973155805539</v>
      </c>
      <c r="AB433" s="122"/>
      <c r="AC433" s="122">
        <f t="shared" si="3833"/>
        <v>0.62322973155805539</v>
      </c>
      <c r="AD433" s="122"/>
      <c r="AE433" s="131">
        <f>DB432</f>
        <v>-0.68736589110524526</v>
      </c>
      <c r="AF433" s="131"/>
      <c r="AG433" s="131">
        <f>DD432</f>
        <v>0.80449821001982191</v>
      </c>
      <c r="AH433" s="131"/>
      <c r="AI433" s="131">
        <f>DF432</f>
        <v>-0.58377275231613157</v>
      </c>
      <c r="AJ433" s="131"/>
      <c r="AK433" s="131">
        <f>DH432</f>
        <v>0.90295219212144506</v>
      </c>
      <c r="AL433" s="131"/>
      <c r="AM433" s="131">
        <f>DJ432</f>
        <v>-1.2156997485419183</v>
      </c>
      <c r="AN433" s="131"/>
      <c r="AO433" s="122">
        <f t="shared" si="3834"/>
        <v>-2.0114761123536899</v>
      </c>
      <c r="AP433" s="122"/>
      <c r="AQ433" s="122">
        <f t="shared" si="3835"/>
        <v>0.11800325961474918</v>
      </c>
      <c r="AR433" s="122"/>
      <c r="AS433" s="131">
        <f>DL432</f>
        <v>1.1880553676877619</v>
      </c>
      <c r="AT433" s="131"/>
      <c r="AU433" s="122">
        <f>U433*AG433+AC433*AK433+AS433</f>
        <v>2.2563616891796796</v>
      </c>
      <c r="AV433" s="122"/>
      <c r="AW433" s="122">
        <f t="shared" si="3836"/>
        <v>0.90519787050263445</v>
      </c>
      <c r="AX433" s="122"/>
      <c r="AY433" s="122">
        <f t="shared" si="3837"/>
        <v>0.11800325961474918</v>
      </c>
      <c r="AZ433" s="122"/>
      <c r="BA433" s="122">
        <f>AW433</f>
        <v>0.90519787050263445</v>
      </c>
      <c r="BB433" s="122"/>
      <c r="BC433" s="120">
        <f>BC432</f>
        <v>0.01</v>
      </c>
      <c r="BD433" s="120"/>
      <c r="BE433" s="120">
        <f>BE432</f>
        <v>0.99</v>
      </c>
      <c r="BF433" s="120"/>
      <c r="BG433" s="136">
        <f>(1/2)*(AY433-BC433)^2</f>
        <v>5.8323520437054566E-3</v>
      </c>
      <c r="BH433" s="137"/>
      <c r="BI433" s="136">
        <f t="shared" si="3838"/>
        <v>3.5957005836439776E-3</v>
      </c>
      <c r="BJ433" s="137"/>
      <c r="BK433" s="136">
        <f t="shared" si="3839"/>
        <v>9.4280526273494338E-3</v>
      </c>
      <c r="BL433" s="137"/>
      <c r="BN433" s="15"/>
      <c r="BO433" s="15"/>
      <c r="BP433" s="15"/>
      <c r="BQ433" s="15"/>
      <c r="BR433" s="15"/>
      <c r="BS433" s="15"/>
      <c r="BT433" s="15"/>
      <c r="BU433" s="15"/>
      <c r="BV433" s="15"/>
      <c r="BW433" s="15"/>
      <c r="BX433" s="15"/>
      <c r="BY433" s="15"/>
      <c r="BZ433" s="15"/>
      <c r="CA433" s="15"/>
      <c r="CB433" s="15"/>
      <c r="CC433" s="15"/>
      <c r="CD433" s="15"/>
      <c r="CE433" s="15"/>
      <c r="CF433" s="15"/>
      <c r="CG433" s="15"/>
      <c r="CH433" s="15"/>
      <c r="CI433" s="15"/>
      <c r="CJ433" s="15"/>
      <c r="CK433" s="15"/>
      <c r="CL433" s="15"/>
      <c r="CM433" s="47"/>
      <c r="CN433" s="47"/>
      <c r="CO433" s="47"/>
      <c r="CP433" s="15"/>
      <c r="CQ433" s="15"/>
      <c r="CR433" s="15"/>
      <c r="CS433" s="15"/>
      <c r="CT433" s="15"/>
      <c r="CU433" s="15"/>
      <c r="CV433" s="15"/>
      <c r="CW433" s="15"/>
      <c r="CX433" s="15"/>
      <c r="CY433" s="15"/>
      <c r="CZ433" s="15"/>
      <c r="DA433" s="15"/>
      <c r="DB433" s="15"/>
      <c r="DC433" s="15"/>
      <c r="DD433" s="15"/>
      <c r="DE433" s="15"/>
      <c r="DF433" s="15"/>
      <c r="DG433" s="15"/>
      <c r="DH433" s="15"/>
      <c r="DI433" s="15"/>
      <c r="DJ433" s="15"/>
      <c r="DK433" s="15"/>
      <c r="DL433" s="15"/>
      <c r="DM433" s="15"/>
    </row>
    <row r="434" spans="1:117" s="13" customFormat="1" x14ac:dyDescent="0.35">
      <c r="A434" s="93"/>
      <c r="B434" s="14" t="s">
        <v>217</v>
      </c>
      <c r="BG434" s="143" t="str">
        <f>IF(BG433&lt;BG430,"OUI, ça a baissé","NON, ça n'a pas baissé")</f>
        <v>OUI, ça a baissé</v>
      </c>
      <c r="BH434" s="143"/>
      <c r="BI434" s="143" t="str">
        <f>IF(BI433&lt;BI430,"OUI, ça a baissé","NON, ça n'a pas baissé")</f>
        <v>OUI, ça a baissé</v>
      </c>
      <c r="BJ434" s="143"/>
      <c r="BK434" s="143" t="str">
        <f>IF(BK433&lt;BK430,"OUI, ça a baissé","NON, ça n'a pas baissé")</f>
        <v>OUI, ça a baissé</v>
      </c>
      <c r="BL434" s="143"/>
      <c r="BN434" s="15"/>
      <c r="BO434" s="15"/>
      <c r="BP434" s="15"/>
      <c r="BQ434" s="15"/>
      <c r="BR434" s="15"/>
      <c r="BS434" s="15"/>
      <c r="BT434" s="15"/>
      <c r="BU434" s="15"/>
      <c r="BV434" s="15"/>
      <c r="BW434" s="15"/>
      <c r="BX434" s="15"/>
      <c r="BY434" s="15"/>
      <c r="BZ434" s="15"/>
      <c r="CA434" s="15"/>
      <c r="CB434" s="15"/>
      <c r="CC434" s="15"/>
      <c r="CD434" s="15"/>
      <c r="CE434" s="15"/>
      <c r="CF434" s="15"/>
      <c r="CG434" s="15"/>
      <c r="CH434" s="15"/>
      <c r="CI434" s="15"/>
      <c r="CJ434" s="15"/>
      <c r="CK434" s="15"/>
      <c r="CL434" s="15"/>
      <c r="CM434" s="47"/>
      <c r="CN434" s="47"/>
      <c r="CO434" s="47"/>
      <c r="CP434" s="15"/>
      <c r="CQ434" s="15"/>
      <c r="CR434" s="15"/>
      <c r="CS434" s="15"/>
      <c r="CT434" s="15"/>
      <c r="CU434" s="15"/>
      <c r="CV434" s="15"/>
      <c r="CW434" s="15"/>
      <c r="CX434" s="15"/>
      <c r="CY434" s="15"/>
      <c r="CZ434" s="15"/>
      <c r="DA434" s="15"/>
      <c r="DB434" s="15"/>
      <c r="DC434" s="15"/>
      <c r="DD434" s="15"/>
      <c r="DE434" s="15"/>
      <c r="DF434" s="15"/>
      <c r="DG434" s="15"/>
      <c r="DH434" s="15"/>
      <c r="DI434" s="15"/>
      <c r="DJ434" s="15"/>
      <c r="DK434" s="15"/>
      <c r="DL434" s="15"/>
      <c r="DM434" s="15"/>
    </row>
    <row r="435" spans="1:117" s="13" customFormat="1" ht="15" thickBot="1" x14ac:dyDescent="0.4"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  <c r="AP435" s="15"/>
      <c r="AQ435" s="15"/>
      <c r="AR435" s="15"/>
      <c r="AS435" s="15"/>
      <c r="AT435" s="15"/>
      <c r="AU435" s="15"/>
      <c r="AV435" s="15"/>
      <c r="AW435" s="15"/>
      <c r="AX435" s="15"/>
      <c r="AY435" s="15"/>
      <c r="AZ435" s="15"/>
      <c r="BA435" s="15"/>
      <c r="BB435" s="15"/>
      <c r="BC435" s="15"/>
      <c r="BD435" s="15"/>
      <c r="BE435" s="15"/>
      <c r="BF435" s="15"/>
      <c r="BG435" s="15"/>
      <c r="BH435" s="15"/>
      <c r="BI435" s="15"/>
      <c r="BJ435" s="15"/>
      <c r="BK435" s="15"/>
      <c r="BL435" s="15"/>
      <c r="BN435" s="15"/>
      <c r="BO435" s="15"/>
      <c r="BP435" s="15"/>
      <c r="BQ435" s="15"/>
      <c r="BR435" s="15"/>
      <c r="BS435" s="15"/>
      <c r="BT435" s="15"/>
      <c r="BU435" s="15"/>
      <c r="BV435" s="15"/>
      <c r="BW435" s="15"/>
      <c r="BX435" s="15"/>
      <c r="BY435" s="15"/>
      <c r="BZ435" s="15"/>
      <c r="CA435" s="15"/>
      <c r="CB435" s="15"/>
      <c r="CC435" s="15"/>
      <c r="CD435" s="15"/>
      <c r="CE435" s="15"/>
      <c r="CF435" s="15"/>
      <c r="CG435" s="15"/>
      <c r="CH435" s="15"/>
      <c r="CI435" s="15"/>
      <c r="CJ435" s="15"/>
      <c r="CK435" s="15"/>
      <c r="CL435" s="15"/>
      <c r="CM435" s="47"/>
      <c r="CN435" s="47"/>
      <c r="CO435" s="47"/>
      <c r="CP435" s="15"/>
      <c r="CQ435" s="15"/>
      <c r="CR435" s="15"/>
      <c r="CS435" s="15"/>
      <c r="CT435" s="15"/>
      <c r="CU435" s="15"/>
      <c r="CV435" s="15"/>
      <c r="CW435" s="15"/>
      <c r="CX435" s="15"/>
      <c r="CY435" s="15"/>
      <c r="CZ435" s="15"/>
      <c r="DA435" s="15"/>
      <c r="DB435" s="15"/>
      <c r="DC435" s="15"/>
      <c r="DD435" s="15"/>
      <c r="DE435" s="15"/>
      <c r="DF435" s="15"/>
      <c r="DG435" s="15"/>
      <c r="DH435" s="15"/>
      <c r="DI435" s="15"/>
      <c r="DJ435" s="15"/>
      <c r="DK435" s="15"/>
      <c r="DL435" s="15"/>
      <c r="DM435" s="15"/>
    </row>
    <row r="436" spans="1:117" s="13" customFormat="1" ht="15" thickBot="1" x14ac:dyDescent="0.4">
      <c r="A436" s="93" t="s">
        <v>132</v>
      </c>
      <c r="B436" s="14" t="s">
        <v>213</v>
      </c>
      <c r="C436" s="120">
        <f>C433</f>
        <v>0.05</v>
      </c>
      <c r="D436" s="120"/>
      <c r="E436" s="120">
        <f>E433</f>
        <v>0.1</v>
      </c>
      <c r="F436" s="120"/>
      <c r="G436" s="121">
        <f>G433</f>
        <v>0.15705817620824397</v>
      </c>
      <c r="H436" s="121"/>
      <c r="I436" s="121">
        <f>I433</f>
        <v>0.20559405269777836</v>
      </c>
      <c r="J436" s="121"/>
      <c r="K436" s="121">
        <f>K433</f>
        <v>0.26411635241648784</v>
      </c>
      <c r="L436" s="121"/>
      <c r="M436" s="121">
        <f>M433</f>
        <v>0.31118810539555669</v>
      </c>
      <c r="N436" s="121"/>
      <c r="O436" s="121">
        <f>O433</f>
        <v>0.49116352416487968</v>
      </c>
      <c r="P436" s="121"/>
      <c r="Q436" s="122">
        <f>C436*G436+E436*K436+O436</f>
        <v>0.52542806821694066</v>
      </c>
      <c r="R436" s="122"/>
      <c r="S436" s="122">
        <f t="shared" ref="S436" si="3861">1/(1+EXP(-Q436))</f>
        <v>0.62841615169517373</v>
      </c>
      <c r="T436" s="122"/>
      <c r="U436" s="122">
        <f t="shared" ref="U436" si="3862">S436</f>
        <v>0.62841615169517373</v>
      </c>
      <c r="V436" s="122"/>
      <c r="W436" s="121">
        <f>W433</f>
        <v>0.46188105395556472</v>
      </c>
      <c r="X436" s="121"/>
      <c r="Y436" s="122">
        <f t="shared" ref="Y436" si="3863">C436*I436+E436*M436+W436</f>
        <v>0.50327956713000932</v>
      </c>
      <c r="Z436" s="122"/>
      <c r="AA436" s="122">
        <f t="shared" ref="AA436" si="3864">1/(1+EXP(-Y436))</f>
        <v>0.62322973155805539</v>
      </c>
      <c r="AB436" s="122"/>
      <c r="AC436" s="122">
        <f t="shared" ref="AC436" si="3865">AA436</f>
        <v>0.62322973155805539</v>
      </c>
      <c r="AD436" s="122"/>
      <c r="AE436" s="121">
        <f>AE433</f>
        <v>-0.68736589110524526</v>
      </c>
      <c r="AF436" s="121"/>
      <c r="AG436" s="121">
        <f>AG433</f>
        <v>0.80449821001982191</v>
      </c>
      <c r="AH436" s="121"/>
      <c r="AI436" s="121">
        <f>AI433</f>
        <v>-0.58377275231613157</v>
      </c>
      <c r="AJ436" s="121"/>
      <c r="AK436" s="121">
        <f>AK433</f>
        <v>0.90295219212144506</v>
      </c>
      <c r="AL436" s="121"/>
      <c r="AM436" s="121">
        <f>AM433</f>
        <v>-1.2156997485419183</v>
      </c>
      <c r="AN436" s="121"/>
      <c r="AO436" s="122">
        <f t="shared" ref="AO436" si="3866">U436*AE436+AC436*AI436+AM436</f>
        <v>-2.0114761123536899</v>
      </c>
      <c r="AP436" s="122"/>
      <c r="AQ436" s="122">
        <f t="shared" ref="AQ436" si="3867">1/(1+EXP(-AO436))</f>
        <v>0.11800325961474918</v>
      </c>
      <c r="AR436" s="122"/>
      <c r="AS436" s="121">
        <f>AS433</f>
        <v>1.1880553676877619</v>
      </c>
      <c r="AT436" s="121"/>
      <c r="AU436" s="122">
        <f>U436*AG436+AC436*AK436+AS436</f>
        <v>2.2563616891796796</v>
      </c>
      <c r="AV436" s="122"/>
      <c r="AW436" s="122">
        <f t="shared" ref="AW436" si="3868">1/(1+EXP(-AU436))</f>
        <v>0.90519787050263445</v>
      </c>
      <c r="AX436" s="122"/>
      <c r="AY436" s="122">
        <f t="shared" ref="AY436" si="3869">AQ436</f>
        <v>0.11800325961474918</v>
      </c>
      <c r="AZ436" s="122"/>
      <c r="BA436" s="122">
        <f t="shared" ref="BA436" si="3870">AW436</f>
        <v>0.90519787050263445</v>
      </c>
      <c r="BB436" s="122"/>
      <c r="BC436" s="120">
        <f>BC433</f>
        <v>0.01</v>
      </c>
      <c r="BD436" s="120"/>
      <c r="BE436" s="120">
        <f>BE433</f>
        <v>0.99</v>
      </c>
      <c r="BF436" s="120"/>
      <c r="BG436" s="136">
        <f>(1/2)*(AY436-BC436)^2</f>
        <v>5.8323520437054566E-3</v>
      </c>
      <c r="BH436" s="137"/>
      <c r="BI436" s="136">
        <f t="shared" ref="BI436" si="3871">(1/2)*(BA436-BE436)^2</f>
        <v>3.5957005836439776E-3</v>
      </c>
      <c r="BJ436" s="137"/>
      <c r="BK436" s="136">
        <f t="shared" ref="BK436" si="3872">BG436+BI436</f>
        <v>9.4280526273494338E-3</v>
      </c>
      <c r="BL436" s="137"/>
      <c r="BN436" s="131">
        <f t="shared" ref="BN436" si="3873" xml:space="preserve"> ( ((AY436 - BC436)*(AY436)*(1-AY436)*AE436) + ((BA436 - BE436)*(BA436)*(1-BA436)*AG436) ) * ( ((U436)*(1-U436)) ) * ( C436 )</f>
        <v>-1.5856568503956674E-4</v>
      </c>
      <c r="BO436" s="131"/>
      <c r="BP436" s="131">
        <f t="shared" ref="BP436" si="3874" xml:space="preserve"> ( ((AY436 - BC436)*(AY436)*(1-AY436)*AI436) + ((BA436 - BE436)*(BA436)*(1-BA436)*AK436) ) * ( ((AC436)*(1-AC436)) ) * ( C436 )</f>
        <v>-1.5419215850080175E-4</v>
      </c>
      <c r="BQ436" s="131"/>
      <c r="BR436" s="131">
        <f t="shared" ref="BR436" si="3875" xml:space="preserve"> ( ((AY436 - BC436)*(AY436)*(1-AY436)*AE436) + ((BA436 - BE436)*(BA436)*(1-BA436)*AG436) ) * ( ((U436)*(1-U436)) ) * ( E436 )</f>
        <v>-3.1713137007913347E-4</v>
      </c>
      <c r="BS436" s="131"/>
      <c r="BT436" s="131">
        <f t="shared" ref="BT436" si="3876" xml:space="preserve"> ( ((AY436 - BC436)*(AY436)*(1-AY436)*AI436) + ((BA436 - BE436)*(BA436)*(1-BA436)*AK436) ) * ( ((AC436)*(1-AC436)) ) * ( E436 )</f>
        <v>-3.083843170016035E-4</v>
      </c>
      <c r="BU436" s="131"/>
      <c r="BV436" s="131">
        <f t="shared" ref="BV436" si="3877" xml:space="preserve"> ( ((AY436 - BC436)*(AY436)*(1-AY436)*AE436) + ((BA436 - BE436)*(BA436)*(1-BA436)*AG436) ) * ( ((S436)*(1-S436)) )</f>
        <v>-3.1713137007913345E-3</v>
      </c>
      <c r="BW436" s="131"/>
      <c r="BX436" s="131">
        <f t="shared" ref="BX436" si="3878" xml:space="preserve"> ( ((AY436 - BC436)*(AY436)*(1-AY436)*AI436) + ((BA436 - BE436)*(BA436)*(1-BA436)*AK436) ) * ( ((AC436)*(1-AC436)) )</f>
        <v>-3.0838431700160348E-3</v>
      </c>
      <c r="BY436" s="131"/>
      <c r="BZ436" s="131">
        <f xml:space="preserve"> (AY436 - BC436) * (AY436 * (1 - AY436)) * U436</f>
        <v>7.0639104658369242E-3</v>
      </c>
      <c r="CA436" s="131"/>
      <c r="CB436" s="131">
        <f t="shared" ref="CB436" si="3879" xml:space="preserve"> (BA436 - BE436) * (BA436 * (1 - BA436)) * U436</f>
        <v>-4.5731528098007391E-3</v>
      </c>
      <c r="CC436" s="131"/>
      <c r="CD436" s="131">
        <f t="shared" ref="CD436" si="3880" xml:space="preserve"> (AY436 - BC436) * (AY436 * (1 - AY436)) * AC436</f>
        <v>7.005610870277533E-3</v>
      </c>
      <c r="CE436" s="131"/>
      <c r="CF436" s="131">
        <f t="shared" ref="CF436" si="3881" xml:space="preserve"> (BA436 - BE436) * (BA436 * (1 - BA436)) * AC436</f>
        <v>-4.5354098400204601E-3</v>
      </c>
      <c r="CG436" s="131"/>
      <c r="CH436" s="131">
        <f xml:space="preserve"> (AY436 - BC436) * (AY436 * (1 - AY436))</f>
        <v>1.1240816211966844E-2</v>
      </c>
      <c r="CI436" s="131"/>
      <c r="CJ436" s="131">
        <f xml:space="preserve"> (BA436 - BE436) * (BA436 * (1 - BA436))</f>
        <v>-7.2772680929102558E-3</v>
      </c>
      <c r="CK436" s="131"/>
      <c r="CL436" s="15"/>
      <c r="CM436" s="47"/>
      <c r="CN436" s="47"/>
      <c r="CO436" s="47"/>
      <c r="CP436" s="15"/>
      <c r="CQ436" s="15"/>
      <c r="CR436" s="15"/>
      <c r="CS436" s="15"/>
      <c r="CT436" s="15"/>
      <c r="CU436" s="15"/>
      <c r="CV436" s="15"/>
      <c r="CW436" s="15"/>
      <c r="CX436" s="15"/>
      <c r="CY436" s="15"/>
      <c r="CZ436" s="15"/>
      <c r="DA436" s="15"/>
      <c r="DB436" s="15"/>
      <c r="DC436" s="15"/>
      <c r="DD436" s="15"/>
      <c r="DE436" s="15"/>
      <c r="DF436" s="15"/>
      <c r="DG436" s="15"/>
      <c r="DH436" s="15"/>
      <c r="DI436" s="15"/>
      <c r="DJ436" s="15"/>
      <c r="DK436" s="15"/>
      <c r="DL436" s="15"/>
      <c r="DM436" s="15"/>
    </row>
    <row r="437" spans="1:117" s="13" customFormat="1" x14ac:dyDescent="0.35">
      <c r="A437" s="93"/>
      <c r="B437" s="14" t="s">
        <v>215</v>
      </c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  <c r="AP437" s="15"/>
      <c r="AQ437" s="15"/>
      <c r="AR437" s="15"/>
      <c r="AS437" s="15"/>
      <c r="AT437" s="15"/>
      <c r="AU437" s="15"/>
      <c r="AV437" s="15"/>
      <c r="AW437" s="15"/>
      <c r="AX437" s="15"/>
      <c r="AY437" s="15"/>
      <c r="AZ437" s="15"/>
      <c r="BA437" s="15"/>
      <c r="BB437" s="15"/>
      <c r="BC437" s="15"/>
      <c r="BD437" s="15"/>
      <c r="BE437" s="15"/>
      <c r="BF437" s="15"/>
      <c r="BG437" s="15"/>
      <c r="BH437" s="15"/>
      <c r="BI437" s="15"/>
      <c r="BJ437" s="15"/>
      <c r="BK437" s="15"/>
      <c r="BL437" s="15"/>
      <c r="BN437" s="132" t="str">
        <f>IF(BN436&lt;0.000001,"PROCHE DE 0","PAS PROCHE DE 0")</f>
        <v>PROCHE DE 0</v>
      </c>
      <c r="BO437" s="132"/>
      <c r="BP437" s="132" t="str">
        <f>IF(BP436&lt;0.000001,"PROCHE DE 0","PAS PROCHE DE 0")</f>
        <v>PROCHE DE 0</v>
      </c>
      <c r="BQ437" s="132"/>
      <c r="BR437" s="132" t="str">
        <f>IF(BR436&lt;0.000001,"PROCHE DE 0","PAS PROCHE DE 0")</f>
        <v>PROCHE DE 0</v>
      </c>
      <c r="BS437" s="132"/>
      <c r="BT437" s="132" t="str">
        <f>IF(BT436&lt;0.000001,"PROCHE DE 0","PAS PROCHE DE 0")</f>
        <v>PROCHE DE 0</v>
      </c>
      <c r="BU437" s="132"/>
      <c r="BV437" s="132" t="str">
        <f>IF(BV436&lt;0.000001,"PROCHE DE 0","PAS PROCHE DE 0")</f>
        <v>PROCHE DE 0</v>
      </c>
      <c r="BW437" s="132"/>
      <c r="BX437" s="132" t="str">
        <f>IF(BX436&lt;0.000001,"PROCHE DE 0","PAS PROCHE DE 0")</f>
        <v>PROCHE DE 0</v>
      </c>
      <c r="BY437" s="132"/>
      <c r="BZ437" s="132" t="str">
        <f>IF(BZ436&lt;0.000001,"PROCHE DE 0","PAS PROCHE DE 0")</f>
        <v>PAS PROCHE DE 0</v>
      </c>
      <c r="CA437" s="132"/>
      <c r="CB437" s="132" t="str">
        <f>IF(CB436&lt;0.000001,"PROCHE DE 0","PAS PROCHE DE 0")</f>
        <v>PROCHE DE 0</v>
      </c>
      <c r="CC437" s="132"/>
      <c r="CD437" s="132" t="str">
        <f>IF(CD436&lt;0.000001,"PROCHE DE 0","PAS PROCHE DE 0")</f>
        <v>PAS PROCHE DE 0</v>
      </c>
      <c r="CE437" s="132"/>
      <c r="CF437" s="132" t="str">
        <f>IF(CF436&lt;0.000001,"PROCHE DE 0","PAS PROCHE DE 0")</f>
        <v>PROCHE DE 0</v>
      </c>
      <c r="CG437" s="132"/>
      <c r="CH437" s="132" t="str">
        <f>IF(CH436&lt;0.000001,"PROCHE DE 0","PAS PROCHE DE 0")</f>
        <v>PAS PROCHE DE 0</v>
      </c>
      <c r="CI437" s="132"/>
      <c r="CJ437" s="132" t="str">
        <f>IF(CJ436&lt;0.000001,"PROCHE DE 0","PAS PROCHE DE 0")</f>
        <v>PROCHE DE 0</v>
      </c>
      <c r="CK437" s="132"/>
      <c r="CL437" s="15"/>
      <c r="CM437" s="47"/>
      <c r="CN437" s="47"/>
      <c r="CO437" s="47"/>
      <c r="CP437" s="15"/>
      <c r="CQ437" s="15"/>
      <c r="CR437" s="15"/>
      <c r="CS437" s="15"/>
      <c r="CT437" s="15"/>
      <c r="CU437" s="15"/>
      <c r="CV437" s="15"/>
      <c r="CW437" s="15"/>
      <c r="CX437" s="15"/>
      <c r="CY437" s="15"/>
      <c r="CZ437" s="15"/>
      <c r="DA437" s="15"/>
      <c r="DB437" s="15"/>
      <c r="DC437" s="15"/>
      <c r="DD437" s="15"/>
      <c r="DE437" s="15"/>
      <c r="DF437" s="15"/>
      <c r="DG437" s="15"/>
      <c r="DH437" s="15"/>
      <c r="DI437" s="15"/>
      <c r="DJ437" s="15"/>
      <c r="DK437" s="15"/>
      <c r="DL437" s="15"/>
      <c r="DM437" s="15"/>
    </row>
    <row r="438" spans="1:117" s="13" customFormat="1" ht="15" thickBot="1" x14ac:dyDescent="0.4">
      <c r="A438" s="93"/>
      <c r="B438" s="14" t="s">
        <v>214</v>
      </c>
      <c r="C438" s="120">
        <f>C436</f>
        <v>0.05</v>
      </c>
      <c r="D438" s="120"/>
      <c r="E438" s="120">
        <f>E436</f>
        <v>0.1</v>
      </c>
      <c r="F438" s="120"/>
      <c r="G438" s="121">
        <f>G436</f>
        <v>0.15705817620824397</v>
      </c>
      <c r="H438" s="121"/>
      <c r="I438" s="121">
        <f>I436</f>
        <v>0.20559405269777836</v>
      </c>
      <c r="J438" s="121"/>
      <c r="K438" s="121">
        <f>K436</f>
        <v>0.26411635241648784</v>
      </c>
      <c r="L438" s="121"/>
      <c r="M438" s="121">
        <f>M436</f>
        <v>0.31118810539555669</v>
      </c>
      <c r="N438" s="121"/>
      <c r="O438" s="121">
        <f>O436</f>
        <v>0.49116352416487968</v>
      </c>
      <c r="P438" s="121"/>
      <c r="Q438" s="122">
        <f>C438*G438+E438*K438+O438</f>
        <v>0.52542806821694066</v>
      </c>
      <c r="R438" s="122"/>
      <c r="S438" s="122">
        <f t="shared" ref="S438:S439" si="3882">1/(1+EXP(-Q438))</f>
        <v>0.62841615169517373</v>
      </c>
      <c r="T438" s="122"/>
      <c r="U438" s="122">
        <f t="shared" ref="U438:U439" si="3883">S438</f>
        <v>0.62841615169517373</v>
      </c>
      <c r="V438" s="122"/>
      <c r="W438" s="121">
        <f>W436</f>
        <v>0.46188105395556472</v>
      </c>
      <c r="X438" s="121"/>
      <c r="Y438" s="122">
        <f t="shared" ref="Y438:Y439" si="3884">C438*I438+E438*M438+W438</f>
        <v>0.50327956713000932</v>
      </c>
      <c r="Z438" s="122"/>
      <c r="AA438" s="122">
        <f t="shared" ref="AA438:AA439" si="3885">1/(1+EXP(-Y438))</f>
        <v>0.62322973155805539</v>
      </c>
      <c r="AB438" s="122"/>
      <c r="AC438" s="122">
        <f t="shared" ref="AC438:AC439" si="3886">AA438</f>
        <v>0.62322973155805539</v>
      </c>
      <c r="AD438" s="122"/>
      <c r="AE438" s="121">
        <f>AE436</f>
        <v>-0.68736589110524526</v>
      </c>
      <c r="AF438" s="121"/>
      <c r="AG438" s="121">
        <f>AG436</f>
        <v>0.80449821001982191</v>
      </c>
      <c r="AH438" s="121"/>
      <c r="AI438" s="121">
        <f>AI436</f>
        <v>-0.58377275231613157</v>
      </c>
      <c r="AJ438" s="121"/>
      <c r="AK438" s="121">
        <f>AK436</f>
        <v>0.90295219212144506</v>
      </c>
      <c r="AL438" s="121"/>
      <c r="AM438" s="121">
        <f>AM436</f>
        <v>-1.2156997485419183</v>
      </c>
      <c r="AN438" s="121"/>
      <c r="AO438" s="122">
        <f t="shared" ref="AO438:AO439" si="3887">U438*AE438+AC438*AI438+AM438</f>
        <v>-2.0114761123536899</v>
      </c>
      <c r="AP438" s="122"/>
      <c r="AQ438" s="122">
        <f t="shared" ref="AQ438:AQ439" si="3888">1/(1+EXP(-AO438))</f>
        <v>0.11800325961474918</v>
      </c>
      <c r="AR438" s="122"/>
      <c r="AS438" s="121">
        <f>AS436</f>
        <v>1.1880553676877619</v>
      </c>
      <c r="AT438" s="121"/>
      <c r="AU438" s="122">
        <f>U438*AG438+AC438*AK438+AS438</f>
        <v>2.2563616891796796</v>
      </c>
      <c r="AV438" s="122"/>
      <c r="AW438" s="122">
        <f t="shared" ref="AW438:AW439" si="3889">1/(1+EXP(-AU438))</f>
        <v>0.90519787050263445</v>
      </c>
      <c r="AX438" s="122"/>
      <c r="AY438" s="122">
        <f t="shared" ref="AY438:AY439" si="3890">AQ438</f>
        <v>0.11800325961474918</v>
      </c>
      <c r="AZ438" s="122"/>
      <c r="BA438" s="122">
        <f>AW438</f>
        <v>0.90519787050263445</v>
      </c>
      <c r="BB438" s="122"/>
      <c r="BC438" s="120">
        <f>BC436</f>
        <v>0.01</v>
      </c>
      <c r="BD438" s="120"/>
      <c r="BE438" s="120">
        <f>BE436</f>
        <v>0.99</v>
      </c>
      <c r="BF438" s="120"/>
      <c r="BG438" s="122">
        <f>(1/2)*(AY438-BC438)^2</f>
        <v>5.8323520437054566E-3</v>
      </c>
      <c r="BH438" s="122"/>
      <c r="BI438" s="122">
        <f t="shared" ref="BI438:BI439" si="3891">(1/2)*(BA438-BE438)^2</f>
        <v>3.5957005836439776E-3</v>
      </c>
      <c r="BJ438" s="122"/>
      <c r="BK438" s="122">
        <f t="shared" ref="BK438:BK439" si="3892">BG438+BI438</f>
        <v>9.4280526273494338E-3</v>
      </c>
      <c r="BL438" s="122"/>
      <c r="BN438" s="142">
        <f t="shared" ref="BN438" si="3893" xml:space="preserve"> ( ((AY438 - BC438)*(AY438)*(1-AY438)*AE438) + ((BA438 - BE438)*(BA438)*(1-BA438)*AG438) ) * ( ((U438)*(1-U438)) ) * ( C438 )</f>
        <v>-1.5856568503956674E-4</v>
      </c>
      <c r="BO438" s="142"/>
      <c r="BP438" s="142">
        <f t="shared" ref="BP438" si="3894" xml:space="preserve"> ( ((AY438 - BC438)*(AY438)*(1-AY438)*AI438) + ((BA438 - BE438)*(BA438)*(1-BA438)*AK438) ) * ( ((AC438)*(1-AC438)) ) * ( C438 )</f>
        <v>-1.5419215850080175E-4</v>
      </c>
      <c r="BQ438" s="142"/>
      <c r="BR438" s="142">
        <f t="shared" ref="BR438" si="3895" xml:space="preserve"> ( ((AY438 - BC438)*(AY438)*(1-AY438)*AE438) + ((BA438 - BE438)*(BA438)*(1-BA438)*AG438) ) * ( ((U438)*(1-U438)) ) * ( E438 )</f>
        <v>-3.1713137007913347E-4</v>
      </c>
      <c r="BS438" s="142"/>
      <c r="BT438" s="142">
        <f t="shared" ref="BT438" si="3896" xml:space="preserve"> ( ((AY438 - BC438)*(AY438)*(1-AY438)*AI438) + ((BA438 - BE438)*(BA438)*(1-BA438)*AK438) ) * ( ((AC438)*(1-AC438)) ) * ( E438 )</f>
        <v>-3.083843170016035E-4</v>
      </c>
      <c r="BU438" s="142"/>
      <c r="BV438" s="142">
        <f t="shared" ref="BV438" si="3897" xml:space="preserve"> ( ((AY438 - BC438)*(AY438)*(1-AY438)*AE438) + ((BA438 - BE438)*(BA438)*(1-BA438)*AG438) ) * ( ((S438)*(1-S438)) )</f>
        <v>-3.1713137007913345E-3</v>
      </c>
      <c r="BW438" s="142"/>
      <c r="BX438" s="142">
        <f t="shared" ref="BX438" si="3898" xml:space="preserve"> ( ((AY438 - BC438)*(AY438)*(1-AY438)*AI438) + ((BA438 - BE438)*(BA438)*(1-BA438)*AK438) ) * ( ((AC438)*(1-AC438)) )</f>
        <v>-3.0838431700160348E-3</v>
      </c>
      <c r="BY438" s="142"/>
      <c r="BZ438" s="142">
        <f xml:space="preserve"> (AY438 - BC438) * (AY438 * (1 - AY438)) * U438</f>
        <v>7.0639104658369242E-3</v>
      </c>
      <c r="CA438" s="142"/>
      <c r="CB438" s="142">
        <f t="shared" ref="CB438" si="3899" xml:space="preserve"> (BA438 - BE438) * (BA438 * (1 - BA438)) * U438</f>
        <v>-4.5731528098007391E-3</v>
      </c>
      <c r="CC438" s="142"/>
      <c r="CD438" s="142">
        <f t="shared" ref="CD438" si="3900" xml:space="preserve"> (AY438 - BC438) * (AY438 * (1 - AY438)) * AC438</f>
        <v>7.005610870277533E-3</v>
      </c>
      <c r="CE438" s="142"/>
      <c r="CF438" s="142">
        <f t="shared" ref="CF438" si="3901" xml:space="preserve"> (BA438 - BE438) * (BA438 * (1 - BA438)) * AC438</f>
        <v>-4.5354098400204601E-3</v>
      </c>
      <c r="CG438" s="142"/>
      <c r="CH438" s="142">
        <f xml:space="preserve"> (AY438 - BC438) * (AY438 * (1 - AY438))</f>
        <v>1.1240816211966844E-2</v>
      </c>
      <c r="CI438" s="142"/>
      <c r="CJ438" s="142">
        <f xml:space="preserve"> (BA438 - BE438) * (BA438 * (1 - BA438))</f>
        <v>-7.2772680929102558E-3</v>
      </c>
      <c r="CK438" s="142"/>
      <c r="CL438" s="15"/>
      <c r="CM438" s="104">
        <f>CM432</f>
        <v>0.5</v>
      </c>
      <c r="CN438" s="104"/>
      <c r="CO438" s="47"/>
      <c r="CP438" s="131">
        <f t="shared" ref="CP438" si="3902">G438-CM438*BN438</f>
        <v>0.15713745905076376</v>
      </c>
      <c r="CQ438" s="131"/>
      <c r="CR438" s="131">
        <f t="shared" ref="CR438" si="3903">I438-CM438*BP438</f>
        <v>0.20567114877702877</v>
      </c>
      <c r="CS438" s="131"/>
      <c r="CT438" s="131">
        <f t="shared" ref="CT438" si="3904">K438-CM438*BR438</f>
        <v>0.26427491810152742</v>
      </c>
      <c r="CU438" s="131"/>
      <c r="CV438" s="131">
        <f t="shared" ref="CV438" si="3905">M438-CM438*BT438</f>
        <v>0.31134229755405751</v>
      </c>
      <c r="CW438" s="131"/>
      <c r="CX438" s="131">
        <f t="shared" ref="CX438" si="3906">O438-CM438*BV438</f>
        <v>0.49274918101527537</v>
      </c>
      <c r="CY438" s="131"/>
      <c r="CZ438" s="131">
        <f t="shared" ref="CZ438" si="3907">W438-CM438*BX438</f>
        <v>0.46342297554057277</v>
      </c>
      <c r="DA438" s="131"/>
      <c r="DB438" s="131">
        <f t="shared" ref="DB438" si="3908">AE438-CM438*BZ438</f>
        <v>-0.69089784633816376</v>
      </c>
      <c r="DC438" s="131"/>
      <c r="DD438" s="131">
        <f t="shared" ref="DD438" si="3909">AG438-CM438*CB438</f>
        <v>0.80678478642472229</v>
      </c>
      <c r="DE438" s="131"/>
      <c r="DF438" s="131">
        <f t="shared" ref="DF438" si="3910">AI438-CM438*CD438</f>
        <v>-0.58727555775127038</v>
      </c>
      <c r="DG438" s="131"/>
      <c r="DH438" s="131">
        <f t="shared" ref="DH438" si="3911">AK438-CM438*CF438</f>
        <v>0.90521989704145533</v>
      </c>
      <c r="DI438" s="131"/>
      <c r="DJ438" s="131">
        <f t="shared" ref="DJ438" si="3912">AM438-CM438*CH438</f>
        <v>-1.2213201566479017</v>
      </c>
      <c r="DK438" s="131"/>
      <c r="DL438" s="131">
        <f t="shared" ref="DL438" si="3913">AS438-CM438*CJ438</f>
        <v>1.191694001734217</v>
      </c>
      <c r="DM438" s="131"/>
    </row>
    <row r="439" spans="1:117" s="13" customFormat="1" ht="15" thickBot="1" x14ac:dyDescent="0.4">
      <c r="A439" s="93"/>
      <c r="B439" s="14" t="s">
        <v>216</v>
      </c>
      <c r="C439" s="120">
        <f>C438</f>
        <v>0.05</v>
      </c>
      <c r="D439" s="120"/>
      <c r="E439" s="120">
        <f>E438</f>
        <v>0.1</v>
      </c>
      <c r="F439" s="120"/>
      <c r="G439" s="131">
        <f>CP438</f>
        <v>0.15713745905076376</v>
      </c>
      <c r="H439" s="131"/>
      <c r="I439" s="131">
        <f>CR438</f>
        <v>0.20567114877702877</v>
      </c>
      <c r="J439" s="131"/>
      <c r="K439" s="131">
        <f>CT438</f>
        <v>0.26427491810152742</v>
      </c>
      <c r="L439" s="131"/>
      <c r="M439" s="131">
        <f>CV438</f>
        <v>0.31134229755405751</v>
      </c>
      <c r="N439" s="131"/>
      <c r="O439" s="131">
        <f>CX438</f>
        <v>0.49274918101527537</v>
      </c>
      <c r="P439" s="131"/>
      <c r="Q439" s="122">
        <f>C439*G439+E439*K439+O439</f>
        <v>0.52703354577796635</v>
      </c>
      <c r="R439" s="122"/>
      <c r="S439" s="122">
        <f t="shared" si="3882"/>
        <v>0.62879096826758385</v>
      </c>
      <c r="T439" s="122"/>
      <c r="U439" s="122">
        <f t="shared" si="3883"/>
        <v>0.62879096826758385</v>
      </c>
      <c r="V439" s="122"/>
      <c r="W439" s="131">
        <f>CZ438</f>
        <v>0.46342297554057277</v>
      </c>
      <c r="X439" s="131"/>
      <c r="Y439" s="122">
        <f t="shared" si="3884"/>
        <v>0.50484076273482992</v>
      </c>
      <c r="Z439" s="122"/>
      <c r="AA439" s="122">
        <f t="shared" si="3885"/>
        <v>0.62359625223142323</v>
      </c>
      <c r="AB439" s="122"/>
      <c r="AC439" s="122">
        <f t="shared" si="3886"/>
        <v>0.62359625223142323</v>
      </c>
      <c r="AD439" s="122"/>
      <c r="AE439" s="131">
        <f>DB438</f>
        <v>-0.69089784633816376</v>
      </c>
      <c r="AF439" s="131"/>
      <c r="AG439" s="131">
        <f>DD438</f>
        <v>0.80678478642472229</v>
      </c>
      <c r="AH439" s="131"/>
      <c r="AI439" s="131">
        <f>DF438</f>
        <v>-0.58727555775127038</v>
      </c>
      <c r="AJ439" s="131"/>
      <c r="AK439" s="131">
        <f>DH438</f>
        <v>0.90521989704145533</v>
      </c>
      <c r="AL439" s="131"/>
      <c r="AM439" s="131">
        <f>DJ438</f>
        <v>-1.2213201566479017</v>
      </c>
      <c r="AN439" s="131"/>
      <c r="AO439" s="122">
        <f t="shared" si="3887"/>
        <v>-2.0219733192616749</v>
      </c>
      <c r="AP439" s="122"/>
      <c r="AQ439" s="122">
        <f t="shared" si="3888"/>
        <v>0.11691509957084364</v>
      </c>
      <c r="AR439" s="122"/>
      <c r="AS439" s="131">
        <f>DL438</f>
        <v>1.191694001734217</v>
      </c>
      <c r="AT439" s="131"/>
      <c r="AU439" s="122">
        <f>U439*AG439+AC439*AK439+AS439</f>
        <v>2.2634847240141402</v>
      </c>
      <c r="AV439" s="122"/>
      <c r="AW439" s="122">
        <f t="shared" si="3889"/>
        <v>0.90580736976117238</v>
      </c>
      <c r="AX439" s="122"/>
      <c r="AY439" s="122">
        <f t="shared" si="3890"/>
        <v>0.11691509957084364</v>
      </c>
      <c r="AZ439" s="122"/>
      <c r="BA439" s="122">
        <f>AW439</f>
        <v>0.90580736976117238</v>
      </c>
      <c r="BB439" s="122"/>
      <c r="BC439" s="120">
        <f>BC438</f>
        <v>0.01</v>
      </c>
      <c r="BD439" s="120"/>
      <c r="BE439" s="120">
        <f>BE438</f>
        <v>0.99</v>
      </c>
      <c r="BF439" s="120"/>
      <c r="BG439" s="136">
        <f>(1/2)*(AY439-BC439)^2</f>
        <v>5.7154192581217057E-3</v>
      </c>
      <c r="BH439" s="137"/>
      <c r="BI439" s="136">
        <f t="shared" si="3891"/>
        <v>3.544199493265975E-3</v>
      </c>
      <c r="BJ439" s="137"/>
      <c r="BK439" s="136">
        <f t="shared" si="3892"/>
        <v>9.2596187513876802E-3</v>
      </c>
      <c r="BL439" s="137"/>
      <c r="BN439" s="15"/>
      <c r="BO439" s="15"/>
      <c r="BP439" s="15"/>
      <c r="BQ439" s="15"/>
      <c r="BR439" s="15"/>
      <c r="BS439" s="15"/>
      <c r="BT439" s="15"/>
      <c r="BU439" s="15"/>
      <c r="BV439" s="15"/>
      <c r="BW439" s="15"/>
      <c r="BX439" s="15"/>
      <c r="BY439" s="15"/>
      <c r="BZ439" s="15"/>
      <c r="CA439" s="15"/>
      <c r="CB439" s="15"/>
      <c r="CC439" s="15"/>
      <c r="CD439" s="15"/>
      <c r="CE439" s="15"/>
      <c r="CF439" s="15"/>
      <c r="CG439" s="15"/>
      <c r="CH439" s="15"/>
      <c r="CI439" s="15"/>
      <c r="CJ439" s="15"/>
      <c r="CK439" s="15"/>
      <c r="CL439" s="15"/>
      <c r="CM439" s="47"/>
      <c r="CN439" s="47"/>
      <c r="CO439" s="47"/>
      <c r="CP439" s="15"/>
      <c r="CQ439" s="15"/>
      <c r="CR439" s="15"/>
      <c r="CS439" s="15"/>
      <c r="CT439" s="15"/>
      <c r="CU439" s="15"/>
      <c r="CV439" s="15"/>
      <c r="CW439" s="15"/>
      <c r="CX439" s="15"/>
      <c r="CY439" s="15"/>
      <c r="CZ439" s="15"/>
      <c r="DA439" s="15"/>
      <c r="DB439" s="15"/>
      <c r="DC439" s="15"/>
      <c r="DD439" s="15"/>
      <c r="DE439" s="15"/>
      <c r="DF439" s="15"/>
      <c r="DG439" s="15"/>
      <c r="DH439" s="15"/>
      <c r="DI439" s="15"/>
      <c r="DJ439" s="15"/>
      <c r="DK439" s="15"/>
      <c r="DL439" s="15"/>
      <c r="DM439" s="15"/>
    </row>
    <row r="440" spans="1:117" s="13" customFormat="1" x14ac:dyDescent="0.35">
      <c r="A440" s="93"/>
      <c r="B440" s="14" t="s">
        <v>217</v>
      </c>
      <c r="BG440" s="143" t="str">
        <f>IF(BG439&lt;BG436,"OUI, ça a baissé","NON, ça n'a pas baissé")</f>
        <v>OUI, ça a baissé</v>
      </c>
      <c r="BH440" s="143"/>
      <c r="BI440" s="143" t="str">
        <f>IF(BI439&lt;BI436,"OUI, ça a baissé","NON, ça n'a pas baissé")</f>
        <v>OUI, ça a baissé</v>
      </c>
      <c r="BJ440" s="143"/>
      <c r="BK440" s="143" t="str">
        <f>IF(BK439&lt;BK436,"OUI, ça a baissé","NON, ça n'a pas baissé")</f>
        <v>OUI, ça a baissé</v>
      </c>
      <c r="BL440" s="143"/>
      <c r="BN440" s="15"/>
      <c r="BO440" s="15"/>
      <c r="BP440" s="15"/>
      <c r="BQ440" s="15"/>
      <c r="BR440" s="15"/>
      <c r="BS440" s="15"/>
      <c r="BT440" s="15"/>
      <c r="BU440" s="15"/>
      <c r="BV440" s="15"/>
      <c r="BW440" s="15"/>
      <c r="BX440" s="15"/>
      <c r="BY440" s="15"/>
      <c r="BZ440" s="15"/>
      <c r="CA440" s="15"/>
      <c r="CB440" s="15"/>
      <c r="CC440" s="15"/>
      <c r="CD440" s="15"/>
      <c r="CE440" s="15"/>
      <c r="CF440" s="15"/>
      <c r="CG440" s="15"/>
      <c r="CH440" s="15"/>
      <c r="CI440" s="15"/>
      <c r="CJ440" s="15"/>
      <c r="CK440" s="15"/>
      <c r="CL440" s="15"/>
      <c r="CM440" s="47"/>
      <c r="CN440" s="47"/>
      <c r="CO440" s="47"/>
      <c r="CP440" s="15"/>
      <c r="CQ440" s="15"/>
      <c r="CR440" s="15"/>
      <c r="CS440" s="15"/>
      <c r="CT440" s="15"/>
      <c r="CU440" s="15"/>
      <c r="CV440" s="15"/>
      <c r="CW440" s="15"/>
      <c r="CX440" s="15"/>
      <c r="CY440" s="15"/>
      <c r="CZ440" s="15"/>
      <c r="DA440" s="15"/>
      <c r="DB440" s="15"/>
      <c r="DC440" s="15"/>
      <c r="DD440" s="15"/>
      <c r="DE440" s="15"/>
      <c r="DF440" s="15"/>
      <c r="DG440" s="15"/>
      <c r="DH440" s="15"/>
      <c r="DI440" s="15"/>
      <c r="DJ440" s="15"/>
      <c r="DK440" s="15"/>
      <c r="DL440" s="15"/>
      <c r="DM440" s="15"/>
    </row>
    <row r="441" spans="1:117" s="13" customFormat="1" ht="15" thickBot="1" x14ac:dyDescent="0.4"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  <c r="AZ441" s="15"/>
      <c r="BA441" s="15"/>
      <c r="BB441" s="15"/>
      <c r="BC441" s="15"/>
      <c r="BD441" s="15"/>
      <c r="BE441" s="15"/>
      <c r="BF441" s="15"/>
      <c r="BG441" s="15"/>
      <c r="BH441" s="15"/>
      <c r="BI441" s="15"/>
      <c r="BJ441" s="15"/>
      <c r="BK441" s="15"/>
      <c r="BL441" s="15"/>
      <c r="BN441" s="15"/>
      <c r="BO441" s="15"/>
      <c r="BP441" s="15"/>
      <c r="BQ441" s="15"/>
      <c r="BR441" s="15"/>
      <c r="BS441" s="15"/>
      <c r="BT441" s="15"/>
      <c r="BU441" s="15"/>
      <c r="BV441" s="15"/>
      <c r="BW441" s="15"/>
      <c r="BX441" s="15"/>
      <c r="BY441" s="15"/>
      <c r="BZ441" s="15"/>
      <c r="CA441" s="15"/>
      <c r="CB441" s="15"/>
      <c r="CC441" s="15"/>
      <c r="CD441" s="15"/>
      <c r="CE441" s="15"/>
      <c r="CF441" s="15"/>
      <c r="CG441" s="15"/>
      <c r="CH441" s="15"/>
      <c r="CI441" s="15"/>
      <c r="CJ441" s="15"/>
      <c r="CK441" s="15"/>
      <c r="CL441" s="15"/>
      <c r="CM441" s="47"/>
      <c r="CN441" s="47"/>
      <c r="CO441" s="47"/>
      <c r="CP441" s="15"/>
      <c r="CQ441" s="15"/>
      <c r="CR441" s="15"/>
      <c r="CS441" s="15"/>
      <c r="CT441" s="15"/>
      <c r="CU441" s="15"/>
      <c r="CV441" s="15"/>
      <c r="CW441" s="15"/>
      <c r="CX441" s="15"/>
      <c r="CY441" s="15"/>
      <c r="CZ441" s="15"/>
      <c r="DA441" s="15"/>
      <c r="DB441" s="15"/>
      <c r="DC441" s="15"/>
      <c r="DD441" s="15"/>
      <c r="DE441" s="15"/>
      <c r="DF441" s="15"/>
      <c r="DG441" s="15"/>
      <c r="DH441" s="15"/>
      <c r="DI441" s="15"/>
      <c r="DJ441" s="15"/>
      <c r="DK441" s="15"/>
      <c r="DL441" s="15"/>
      <c r="DM441" s="15"/>
    </row>
    <row r="442" spans="1:117" s="13" customFormat="1" ht="15" thickBot="1" x14ac:dyDescent="0.4">
      <c r="A442" s="93" t="s">
        <v>132</v>
      </c>
      <c r="B442" s="14" t="s">
        <v>213</v>
      </c>
      <c r="C442" s="120">
        <f>C439</f>
        <v>0.05</v>
      </c>
      <c r="D442" s="120"/>
      <c r="E442" s="120">
        <f>E439</f>
        <v>0.1</v>
      </c>
      <c r="F442" s="120"/>
      <c r="G442" s="121">
        <f>G439</f>
        <v>0.15713745905076376</v>
      </c>
      <c r="H442" s="121"/>
      <c r="I442" s="121">
        <f>I439</f>
        <v>0.20567114877702877</v>
      </c>
      <c r="J442" s="121"/>
      <c r="K442" s="121">
        <f>K439</f>
        <v>0.26427491810152742</v>
      </c>
      <c r="L442" s="121"/>
      <c r="M442" s="121">
        <f>M439</f>
        <v>0.31134229755405751</v>
      </c>
      <c r="N442" s="121"/>
      <c r="O442" s="121">
        <f>O439</f>
        <v>0.49274918101527537</v>
      </c>
      <c r="P442" s="121"/>
      <c r="Q442" s="122">
        <f>C442*G442+E442*K442+O442</f>
        <v>0.52703354577796635</v>
      </c>
      <c r="R442" s="122"/>
      <c r="S442" s="122">
        <f t="shared" ref="S442" si="3914">1/(1+EXP(-Q442))</f>
        <v>0.62879096826758385</v>
      </c>
      <c r="T442" s="122"/>
      <c r="U442" s="122">
        <f t="shared" ref="U442" si="3915">S442</f>
        <v>0.62879096826758385</v>
      </c>
      <c r="V442" s="122"/>
      <c r="W442" s="121">
        <f>W439</f>
        <v>0.46342297554057277</v>
      </c>
      <c r="X442" s="121"/>
      <c r="Y442" s="122">
        <f t="shared" ref="Y442" si="3916">C442*I442+E442*M442+W442</f>
        <v>0.50484076273482992</v>
      </c>
      <c r="Z442" s="122"/>
      <c r="AA442" s="122">
        <f t="shared" ref="AA442" si="3917">1/(1+EXP(-Y442))</f>
        <v>0.62359625223142323</v>
      </c>
      <c r="AB442" s="122"/>
      <c r="AC442" s="122">
        <f t="shared" ref="AC442" si="3918">AA442</f>
        <v>0.62359625223142323</v>
      </c>
      <c r="AD442" s="122"/>
      <c r="AE442" s="121">
        <f>AE439</f>
        <v>-0.69089784633816376</v>
      </c>
      <c r="AF442" s="121"/>
      <c r="AG442" s="121">
        <f>AG439</f>
        <v>0.80678478642472229</v>
      </c>
      <c r="AH442" s="121"/>
      <c r="AI442" s="121">
        <f>AI439</f>
        <v>-0.58727555775127038</v>
      </c>
      <c r="AJ442" s="121"/>
      <c r="AK442" s="121">
        <f>AK439</f>
        <v>0.90521989704145533</v>
      </c>
      <c r="AL442" s="121"/>
      <c r="AM442" s="121">
        <f>AM439</f>
        <v>-1.2213201566479017</v>
      </c>
      <c r="AN442" s="121"/>
      <c r="AO442" s="122">
        <f t="shared" ref="AO442" si="3919">U442*AE442+AC442*AI442+AM442</f>
        <v>-2.0219733192616749</v>
      </c>
      <c r="AP442" s="122"/>
      <c r="AQ442" s="122">
        <f t="shared" ref="AQ442" si="3920">1/(1+EXP(-AO442))</f>
        <v>0.11691509957084364</v>
      </c>
      <c r="AR442" s="122"/>
      <c r="AS442" s="121">
        <f>AS439</f>
        <v>1.191694001734217</v>
      </c>
      <c r="AT442" s="121"/>
      <c r="AU442" s="122">
        <f>U442*AG442+AC442*AK442+AS442</f>
        <v>2.2634847240141402</v>
      </c>
      <c r="AV442" s="122"/>
      <c r="AW442" s="122">
        <f t="shared" ref="AW442" si="3921">1/(1+EXP(-AU442))</f>
        <v>0.90580736976117238</v>
      </c>
      <c r="AX442" s="122"/>
      <c r="AY442" s="122">
        <f t="shared" ref="AY442" si="3922">AQ442</f>
        <v>0.11691509957084364</v>
      </c>
      <c r="AZ442" s="122"/>
      <c r="BA442" s="122">
        <f t="shared" ref="BA442" si="3923">AW442</f>
        <v>0.90580736976117238</v>
      </c>
      <c r="BB442" s="122"/>
      <c r="BC442" s="120">
        <f>BC439</f>
        <v>0.01</v>
      </c>
      <c r="BD442" s="120"/>
      <c r="BE442" s="120">
        <f>BE439</f>
        <v>0.99</v>
      </c>
      <c r="BF442" s="120"/>
      <c r="BG442" s="136">
        <f>(1/2)*(AY442-BC442)^2</f>
        <v>5.7154192581217057E-3</v>
      </c>
      <c r="BH442" s="137"/>
      <c r="BI442" s="136">
        <f t="shared" ref="BI442" si="3924">(1/2)*(BA442-BE442)^2</f>
        <v>3.544199493265975E-3</v>
      </c>
      <c r="BJ442" s="137"/>
      <c r="BK442" s="136">
        <f t="shared" ref="BK442" si="3925">BG442+BI442</f>
        <v>9.2596187513876802E-3</v>
      </c>
      <c r="BL442" s="137"/>
      <c r="BN442" s="131">
        <f t="shared" ref="BN442" si="3926" xml:space="preserve"> ( ((AY442 - BC442)*(AY442)*(1-AY442)*AE442) + ((BA442 - BE442)*(BA442)*(1-BA442)*AG442) ) * ( ((U442)*(1-U442)) ) * ( C442 )</f>
        <v>-1.5664253556011557E-4</v>
      </c>
      <c r="BO442" s="131"/>
      <c r="BP442" s="131">
        <f t="shared" ref="BP442" si="3927" xml:space="preserve"> ( ((AY442 - BC442)*(AY442)*(1-AY442)*AI442) + ((BA442 - BE442)*(BA442)*(1-BA442)*AK442) ) * ( ((AC442)*(1-AC442)) ) * ( C442 )</f>
        <v>-1.5239665351115617E-4</v>
      </c>
      <c r="BQ442" s="131"/>
      <c r="BR442" s="131">
        <f t="shared" ref="BR442" si="3928" xml:space="preserve"> ( ((AY442 - BC442)*(AY442)*(1-AY442)*AE442) + ((BA442 - BE442)*(BA442)*(1-BA442)*AG442) ) * ( ((U442)*(1-U442)) ) * ( E442 )</f>
        <v>-3.1328507112023113E-4</v>
      </c>
      <c r="BS442" s="131"/>
      <c r="BT442" s="131">
        <f t="shared" ref="BT442" si="3929" xml:space="preserve"> ( ((AY442 - BC442)*(AY442)*(1-AY442)*AI442) + ((BA442 - BE442)*(BA442)*(1-BA442)*AK442) ) * ( ((AC442)*(1-AC442)) ) * ( E442 )</f>
        <v>-3.0479330702231234E-4</v>
      </c>
      <c r="BU442" s="131"/>
      <c r="BV442" s="131">
        <f t="shared" ref="BV442" si="3930" xml:space="preserve"> ( ((AY442 - BC442)*(AY442)*(1-AY442)*AE442) + ((BA442 - BE442)*(BA442)*(1-BA442)*AG442) ) * ( ((S442)*(1-S442)) )</f>
        <v>-3.132850711202311E-3</v>
      </c>
      <c r="BW442" s="131"/>
      <c r="BX442" s="131">
        <f t="shared" ref="BX442" si="3931" xml:space="preserve"> ( ((AY442 - BC442)*(AY442)*(1-AY442)*AI442) + ((BA442 - BE442)*(BA442)*(1-BA442)*AK442) ) * ( ((AC442)*(1-AC442)) )</f>
        <v>-3.047933070223123E-3</v>
      </c>
      <c r="BY442" s="131"/>
      <c r="BZ442" s="131">
        <f xml:space="preserve"> (AY442 - BC442) * (AY442 * (1 - AY442)) * U442</f>
        <v>6.9409417962822224E-3</v>
      </c>
      <c r="CA442" s="131"/>
      <c r="CB442" s="131">
        <f t="shared" ref="CB442" si="3932" xml:space="preserve"> (BA442 - BE442) * (BA442 * (1 - BA442)) * U442</f>
        <v>-4.5168237729452752E-3</v>
      </c>
      <c r="CC442" s="131"/>
      <c r="CD442" s="131">
        <f t="shared" ref="CD442" si="3933" xml:space="preserve"> (AY442 - BC442) * (AY442 * (1 - AY442)) * AC442</f>
        <v>6.8835996532254527E-3</v>
      </c>
      <c r="CE442" s="131"/>
      <c r="CF442" s="131">
        <f t="shared" ref="CF442" si="3934" xml:space="preserve"> (BA442 - BE442) * (BA442 * (1 - BA442)) * AC442</f>
        <v>-4.4795083246167528E-3</v>
      </c>
      <c r="CG442" s="131"/>
      <c r="CH442" s="131">
        <f xml:space="preserve"> (AY442 - BC442) * (AY442 * (1 - AY442))</f>
        <v>1.1038551993527497E-2</v>
      </c>
      <c r="CI442" s="131"/>
      <c r="CJ442" s="131">
        <f xml:space="preserve"> (BA442 - BE442) * (BA442 * (1 - BA442))</f>
        <v>-7.1833470913073407E-3</v>
      </c>
      <c r="CK442" s="131"/>
      <c r="CL442" s="15"/>
      <c r="CM442" s="47"/>
      <c r="CN442" s="47"/>
      <c r="CO442" s="47"/>
      <c r="CP442" s="15"/>
      <c r="CQ442" s="15"/>
      <c r="CR442" s="15"/>
      <c r="CS442" s="15"/>
      <c r="CT442" s="15"/>
      <c r="CU442" s="15"/>
      <c r="CV442" s="15"/>
      <c r="CW442" s="15"/>
      <c r="CX442" s="15"/>
      <c r="CY442" s="15"/>
      <c r="CZ442" s="15"/>
      <c r="DA442" s="15"/>
      <c r="DB442" s="15"/>
      <c r="DC442" s="15"/>
      <c r="DD442" s="15"/>
      <c r="DE442" s="15"/>
      <c r="DF442" s="15"/>
      <c r="DG442" s="15"/>
      <c r="DH442" s="15"/>
      <c r="DI442" s="15"/>
      <c r="DJ442" s="15"/>
      <c r="DK442" s="15"/>
      <c r="DL442" s="15"/>
      <c r="DM442" s="15"/>
    </row>
    <row r="443" spans="1:117" s="13" customFormat="1" x14ac:dyDescent="0.35">
      <c r="A443" s="93"/>
      <c r="B443" s="14" t="s">
        <v>215</v>
      </c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  <c r="AP443" s="15"/>
      <c r="AQ443" s="15"/>
      <c r="AR443" s="15"/>
      <c r="AS443" s="15"/>
      <c r="AT443" s="15"/>
      <c r="AU443" s="15"/>
      <c r="AV443" s="15"/>
      <c r="AW443" s="15"/>
      <c r="AX443" s="15"/>
      <c r="AY443" s="15"/>
      <c r="AZ443" s="15"/>
      <c r="BA443" s="15"/>
      <c r="BB443" s="15"/>
      <c r="BC443" s="15"/>
      <c r="BD443" s="15"/>
      <c r="BE443" s="15"/>
      <c r="BF443" s="15"/>
      <c r="BG443" s="15"/>
      <c r="BH443" s="15"/>
      <c r="BI443" s="15"/>
      <c r="BJ443" s="15"/>
      <c r="BK443" s="15"/>
      <c r="BL443" s="15"/>
      <c r="BN443" s="132" t="str">
        <f>IF(BN442&lt;0.000001,"PROCHE DE 0","PAS PROCHE DE 0")</f>
        <v>PROCHE DE 0</v>
      </c>
      <c r="BO443" s="132"/>
      <c r="BP443" s="132" t="str">
        <f>IF(BP442&lt;0.000001,"PROCHE DE 0","PAS PROCHE DE 0")</f>
        <v>PROCHE DE 0</v>
      </c>
      <c r="BQ443" s="132"/>
      <c r="BR443" s="132" t="str">
        <f>IF(BR442&lt;0.000001,"PROCHE DE 0","PAS PROCHE DE 0")</f>
        <v>PROCHE DE 0</v>
      </c>
      <c r="BS443" s="132"/>
      <c r="BT443" s="132" t="str">
        <f>IF(BT442&lt;0.000001,"PROCHE DE 0","PAS PROCHE DE 0")</f>
        <v>PROCHE DE 0</v>
      </c>
      <c r="BU443" s="132"/>
      <c r="BV443" s="132" t="str">
        <f>IF(BV442&lt;0.000001,"PROCHE DE 0","PAS PROCHE DE 0")</f>
        <v>PROCHE DE 0</v>
      </c>
      <c r="BW443" s="132"/>
      <c r="BX443" s="132" t="str">
        <f>IF(BX442&lt;0.000001,"PROCHE DE 0","PAS PROCHE DE 0")</f>
        <v>PROCHE DE 0</v>
      </c>
      <c r="BY443" s="132"/>
      <c r="BZ443" s="132" t="str">
        <f>IF(BZ442&lt;0.000001,"PROCHE DE 0","PAS PROCHE DE 0")</f>
        <v>PAS PROCHE DE 0</v>
      </c>
      <c r="CA443" s="132"/>
      <c r="CB443" s="132" t="str">
        <f>IF(CB442&lt;0.000001,"PROCHE DE 0","PAS PROCHE DE 0")</f>
        <v>PROCHE DE 0</v>
      </c>
      <c r="CC443" s="132"/>
      <c r="CD443" s="132" t="str">
        <f>IF(CD442&lt;0.000001,"PROCHE DE 0","PAS PROCHE DE 0")</f>
        <v>PAS PROCHE DE 0</v>
      </c>
      <c r="CE443" s="132"/>
      <c r="CF443" s="132" t="str">
        <f>IF(CF442&lt;0.000001,"PROCHE DE 0","PAS PROCHE DE 0")</f>
        <v>PROCHE DE 0</v>
      </c>
      <c r="CG443" s="132"/>
      <c r="CH443" s="132" t="str">
        <f>IF(CH442&lt;0.000001,"PROCHE DE 0","PAS PROCHE DE 0")</f>
        <v>PAS PROCHE DE 0</v>
      </c>
      <c r="CI443" s="132"/>
      <c r="CJ443" s="132" t="str">
        <f>IF(CJ442&lt;0.000001,"PROCHE DE 0","PAS PROCHE DE 0")</f>
        <v>PROCHE DE 0</v>
      </c>
      <c r="CK443" s="132"/>
      <c r="CL443" s="15"/>
      <c r="CM443" s="47"/>
      <c r="CN443" s="47"/>
      <c r="CO443" s="47"/>
      <c r="CP443" s="15"/>
      <c r="CQ443" s="15"/>
      <c r="CR443" s="15"/>
      <c r="CS443" s="15"/>
      <c r="CT443" s="15"/>
      <c r="CU443" s="15"/>
      <c r="CV443" s="15"/>
      <c r="CW443" s="15"/>
      <c r="CX443" s="15"/>
      <c r="CY443" s="15"/>
      <c r="CZ443" s="15"/>
      <c r="DA443" s="15"/>
      <c r="DB443" s="15"/>
      <c r="DC443" s="15"/>
      <c r="DD443" s="15"/>
      <c r="DE443" s="15"/>
      <c r="DF443" s="15"/>
      <c r="DG443" s="15"/>
      <c r="DH443" s="15"/>
      <c r="DI443" s="15"/>
      <c r="DJ443" s="15"/>
      <c r="DK443" s="15"/>
      <c r="DL443" s="15"/>
      <c r="DM443" s="15"/>
    </row>
    <row r="444" spans="1:117" s="13" customFormat="1" ht="15" thickBot="1" x14ac:dyDescent="0.4">
      <c r="A444" s="93"/>
      <c r="B444" s="14" t="s">
        <v>214</v>
      </c>
      <c r="C444" s="120">
        <f>C442</f>
        <v>0.05</v>
      </c>
      <c r="D444" s="120"/>
      <c r="E444" s="120">
        <f>E442</f>
        <v>0.1</v>
      </c>
      <c r="F444" s="120"/>
      <c r="G444" s="121">
        <f>G442</f>
        <v>0.15713745905076376</v>
      </c>
      <c r="H444" s="121"/>
      <c r="I444" s="121">
        <f>I442</f>
        <v>0.20567114877702877</v>
      </c>
      <c r="J444" s="121"/>
      <c r="K444" s="121">
        <f>K442</f>
        <v>0.26427491810152742</v>
      </c>
      <c r="L444" s="121"/>
      <c r="M444" s="121">
        <f>M442</f>
        <v>0.31134229755405751</v>
      </c>
      <c r="N444" s="121"/>
      <c r="O444" s="121">
        <f>O442</f>
        <v>0.49274918101527537</v>
      </c>
      <c r="P444" s="121"/>
      <c r="Q444" s="122">
        <f>C444*G444+E444*K444+O444</f>
        <v>0.52703354577796635</v>
      </c>
      <c r="R444" s="122"/>
      <c r="S444" s="122">
        <f t="shared" ref="S444:S445" si="3935">1/(1+EXP(-Q444))</f>
        <v>0.62879096826758385</v>
      </c>
      <c r="T444" s="122"/>
      <c r="U444" s="122">
        <f t="shared" ref="U444:U445" si="3936">S444</f>
        <v>0.62879096826758385</v>
      </c>
      <c r="V444" s="122"/>
      <c r="W444" s="121">
        <f>W442</f>
        <v>0.46342297554057277</v>
      </c>
      <c r="X444" s="121"/>
      <c r="Y444" s="122">
        <f t="shared" ref="Y444:Y445" si="3937">C444*I444+E444*M444+W444</f>
        <v>0.50484076273482992</v>
      </c>
      <c r="Z444" s="122"/>
      <c r="AA444" s="122">
        <f t="shared" ref="AA444:AA445" si="3938">1/(1+EXP(-Y444))</f>
        <v>0.62359625223142323</v>
      </c>
      <c r="AB444" s="122"/>
      <c r="AC444" s="122">
        <f t="shared" ref="AC444:AC445" si="3939">AA444</f>
        <v>0.62359625223142323</v>
      </c>
      <c r="AD444" s="122"/>
      <c r="AE444" s="121">
        <f>AE442</f>
        <v>-0.69089784633816376</v>
      </c>
      <c r="AF444" s="121"/>
      <c r="AG444" s="121">
        <f>AG442</f>
        <v>0.80678478642472229</v>
      </c>
      <c r="AH444" s="121"/>
      <c r="AI444" s="121">
        <f>AI442</f>
        <v>-0.58727555775127038</v>
      </c>
      <c r="AJ444" s="121"/>
      <c r="AK444" s="121">
        <f>AK442</f>
        <v>0.90521989704145533</v>
      </c>
      <c r="AL444" s="121"/>
      <c r="AM444" s="121">
        <f>AM442</f>
        <v>-1.2213201566479017</v>
      </c>
      <c r="AN444" s="121"/>
      <c r="AO444" s="122">
        <f t="shared" ref="AO444:AO445" si="3940">U444*AE444+AC444*AI444+AM444</f>
        <v>-2.0219733192616749</v>
      </c>
      <c r="AP444" s="122"/>
      <c r="AQ444" s="122">
        <f t="shared" ref="AQ444:AQ445" si="3941">1/(1+EXP(-AO444))</f>
        <v>0.11691509957084364</v>
      </c>
      <c r="AR444" s="122"/>
      <c r="AS444" s="121">
        <f>AS442</f>
        <v>1.191694001734217</v>
      </c>
      <c r="AT444" s="121"/>
      <c r="AU444" s="122">
        <f>U444*AG444+AC444*AK444+AS444</f>
        <v>2.2634847240141402</v>
      </c>
      <c r="AV444" s="122"/>
      <c r="AW444" s="122">
        <f t="shared" ref="AW444:AW445" si="3942">1/(1+EXP(-AU444))</f>
        <v>0.90580736976117238</v>
      </c>
      <c r="AX444" s="122"/>
      <c r="AY444" s="122">
        <f t="shared" ref="AY444:AY445" si="3943">AQ444</f>
        <v>0.11691509957084364</v>
      </c>
      <c r="AZ444" s="122"/>
      <c r="BA444" s="122">
        <f>AW444</f>
        <v>0.90580736976117238</v>
      </c>
      <c r="BB444" s="122"/>
      <c r="BC444" s="120">
        <f>BC442</f>
        <v>0.01</v>
      </c>
      <c r="BD444" s="120"/>
      <c r="BE444" s="120">
        <f>BE442</f>
        <v>0.99</v>
      </c>
      <c r="BF444" s="120"/>
      <c r="BG444" s="122">
        <f>(1/2)*(AY444-BC444)^2</f>
        <v>5.7154192581217057E-3</v>
      </c>
      <c r="BH444" s="122"/>
      <c r="BI444" s="122">
        <f t="shared" ref="BI444:BI445" si="3944">(1/2)*(BA444-BE444)^2</f>
        <v>3.544199493265975E-3</v>
      </c>
      <c r="BJ444" s="122"/>
      <c r="BK444" s="122">
        <f t="shared" ref="BK444:BK445" si="3945">BG444+BI444</f>
        <v>9.2596187513876802E-3</v>
      </c>
      <c r="BL444" s="122"/>
      <c r="BN444" s="142">
        <f t="shared" ref="BN444" si="3946" xml:space="preserve"> ( ((AY444 - BC444)*(AY444)*(1-AY444)*AE444) + ((BA444 - BE444)*(BA444)*(1-BA444)*AG444) ) * ( ((U444)*(1-U444)) ) * ( C444 )</f>
        <v>-1.5664253556011557E-4</v>
      </c>
      <c r="BO444" s="142"/>
      <c r="BP444" s="142">
        <f t="shared" ref="BP444" si="3947" xml:space="preserve"> ( ((AY444 - BC444)*(AY444)*(1-AY444)*AI444) + ((BA444 - BE444)*(BA444)*(1-BA444)*AK444) ) * ( ((AC444)*(1-AC444)) ) * ( C444 )</f>
        <v>-1.5239665351115617E-4</v>
      </c>
      <c r="BQ444" s="142"/>
      <c r="BR444" s="142">
        <f t="shared" ref="BR444" si="3948" xml:space="preserve"> ( ((AY444 - BC444)*(AY444)*(1-AY444)*AE444) + ((BA444 - BE444)*(BA444)*(1-BA444)*AG444) ) * ( ((U444)*(1-U444)) ) * ( E444 )</f>
        <v>-3.1328507112023113E-4</v>
      </c>
      <c r="BS444" s="142"/>
      <c r="BT444" s="142">
        <f t="shared" ref="BT444" si="3949" xml:space="preserve"> ( ((AY444 - BC444)*(AY444)*(1-AY444)*AI444) + ((BA444 - BE444)*(BA444)*(1-BA444)*AK444) ) * ( ((AC444)*(1-AC444)) ) * ( E444 )</f>
        <v>-3.0479330702231234E-4</v>
      </c>
      <c r="BU444" s="142"/>
      <c r="BV444" s="142">
        <f t="shared" ref="BV444" si="3950" xml:space="preserve"> ( ((AY444 - BC444)*(AY444)*(1-AY444)*AE444) + ((BA444 - BE444)*(BA444)*(1-BA444)*AG444) ) * ( ((S444)*(1-S444)) )</f>
        <v>-3.132850711202311E-3</v>
      </c>
      <c r="BW444" s="142"/>
      <c r="BX444" s="142">
        <f t="shared" ref="BX444" si="3951" xml:space="preserve"> ( ((AY444 - BC444)*(AY444)*(1-AY444)*AI444) + ((BA444 - BE444)*(BA444)*(1-BA444)*AK444) ) * ( ((AC444)*(1-AC444)) )</f>
        <v>-3.047933070223123E-3</v>
      </c>
      <c r="BY444" s="142"/>
      <c r="BZ444" s="142">
        <f xml:space="preserve"> (AY444 - BC444) * (AY444 * (1 - AY444)) * U444</f>
        <v>6.9409417962822224E-3</v>
      </c>
      <c r="CA444" s="142"/>
      <c r="CB444" s="142">
        <f t="shared" ref="CB444" si="3952" xml:space="preserve"> (BA444 - BE444) * (BA444 * (1 - BA444)) * U444</f>
        <v>-4.5168237729452752E-3</v>
      </c>
      <c r="CC444" s="142"/>
      <c r="CD444" s="142">
        <f t="shared" ref="CD444" si="3953" xml:space="preserve"> (AY444 - BC444) * (AY444 * (1 - AY444)) * AC444</f>
        <v>6.8835996532254527E-3</v>
      </c>
      <c r="CE444" s="142"/>
      <c r="CF444" s="142">
        <f t="shared" ref="CF444" si="3954" xml:space="preserve"> (BA444 - BE444) * (BA444 * (1 - BA444)) * AC444</f>
        <v>-4.4795083246167528E-3</v>
      </c>
      <c r="CG444" s="142"/>
      <c r="CH444" s="142">
        <f xml:space="preserve"> (AY444 - BC444) * (AY444 * (1 - AY444))</f>
        <v>1.1038551993527497E-2</v>
      </c>
      <c r="CI444" s="142"/>
      <c r="CJ444" s="142">
        <f xml:space="preserve"> (BA444 - BE444) * (BA444 * (1 - BA444))</f>
        <v>-7.1833470913073407E-3</v>
      </c>
      <c r="CK444" s="142"/>
      <c r="CL444" s="15"/>
      <c r="CM444" s="104">
        <f>CM438</f>
        <v>0.5</v>
      </c>
      <c r="CN444" s="104"/>
      <c r="CO444" s="47"/>
      <c r="CP444" s="131">
        <f t="shared" ref="CP444" si="3955">G444-CM444*BN444</f>
        <v>0.15721578031854383</v>
      </c>
      <c r="CQ444" s="131"/>
      <c r="CR444" s="131">
        <f t="shared" ref="CR444" si="3956">I444-CM444*BP444</f>
        <v>0.20574734710378434</v>
      </c>
      <c r="CS444" s="131"/>
      <c r="CT444" s="131">
        <f t="shared" ref="CT444" si="3957">K444-CM444*BR444</f>
        <v>0.26443156063708756</v>
      </c>
      <c r="CU444" s="131"/>
      <c r="CV444" s="131">
        <f t="shared" ref="CV444" si="3958">M444-CM444*BT444</f>
        <v>0.31149469420756865</v>
      </c>
      <c r="CW444" s="131"/>
      <c r="CX444" s="131">
        <f t="shared" ref="CX444" si="3959">O444-CM444*BV444</f>
        <v>0.49431560637087651</v>
      </c>
      <c r="CY444" s="131"/>
      <c r="CZ444" s="131">
        <f t="shared" ref="CZ444" si="3960">W444-CM444*BX444</f>
        <v>0.46494694207568432</v>
      </c>
      <c r="DA444" s="131"/>
      <c r="DB444" s="131">
        <f t="shared" ref="DB444" si="3961">AE444-CM444*BZ444</f>
        <v>-0.69436831723630488</v>
      </c>
      <c r="DC444" s="131"/>
      <c r="DD444" s="131">
        <f t="shared" ref="DD444" si="3962">AG444-CM444*CB444</f>
        <v>0.80904319831119498</v>
      </c>
      <c r="DE444" s="131"/>
      <c r="DF444" s="131">
        <f t="shared" ref="DF444" si="3963">AI444-CM444*CD444</f>
        <v>-0.59071735757788313</v>
      </c>
      <c r="DG444" s="131"/>
      <c r="DH444" s="131">
        <f t="shared" ref="DH444" si="3964">AK444-CM444*CF444</f>
        <v>0.90745965120376371</v>
      </c>
      <c r="DI444" s="131"/>
      <c r="DJ444" s="131">
        <f t="shared" ref="DJ444" si="3965">AM444-CM444*CH444</f>
        <v>-1.2268394326446654</v>
      </c>
      <c r="DK444" s="131"/>
      <c r="DL444" s="131">
        <f t="shared" ref="DL444" si="3966">AS444-CM444*CJ444</f>
        <v>1.1952856752798706</v>
      </c>
      <c r="DM444" s="131"/>
    </row>
    <row r="445" spans="1:117" s="13" customFormat="1" ht="15" thickBot="1" x14ac:dyDescent="0.4">
      <c r="A445" s="93"/>
      <c r="B445" s="14" t="s">
        <v>216</v>
      </c>
      <c r="C445" s="120">
        <f>C444</f>
        <v>0.05</v>
      </c>
      <c r="D445" s="120"/>
      <c r="E445" s="120">
        <f>E444</f>
        <v>0.1</v>
      </c>
      <c r="F445" s="120"/>
      <c r="G445" s="131">
        <f>CP444</f>
        <v>0.15721578031854383</v>
      </c>
      <c r="H445" s="131"/>
      <c r="I445" s="131">
        <f>CR444</f>
        <v>0.20574734710378434</v>
      </c>
      <c r="J445" s="131"/>
      <c r="K445" s="131">
        <f>CT444</f>
        <v>0.26443156063708756</v>
      </c>
      <c r="L445" s="131"/>
      <c r="M445" s="131">
        <f>CV444</f>
        <v>0.31149469420756865</v>
      </c>
      <c r="N445" s="131"/>
      <c r="O445" s="131">
        <f>CX444</f>
        <v>0.49431560637087651</v>
      </c>
      <c r="P445" s="131"/>
      <c r="Q445" s="122">
        <f>C445*G445+E445*K445+O445</f>
        <v>0.52861955145051243</v>
      </c>
      <c r="R445" s="122"/>
      <c r="S445" s="122">
        <f t="shared" si="3935"/>
        <v>0.62916108675043514</v>
      </c>
      <c r="T445" s="122"/>
      <c r="U445" s="122">
        <f t="shared" si="3936"/>
        <v>0.62916108675043514</v>
      </c>
      <c r="V445" s="122"/>
      <c r="W445" s="131">
        <f>CZ444</f>
        <v>0.46494694207568432</v>
      </c>
      <c r="X445" s="131"/>
      <c r="Y445" s="122">
        <f t="shared" si="3937"/>
        <v>0.50638377885163044</v>
      </c>
      <c r="Z445" s="122"/>
      <c r="AA445" s="122">
        <f t="shared" si="3938"/>
        <v>0.62395836596370913</v>
      </c>
      <c r="AB445" s="122"/>
      <c r="AC445" s="122">
        <f t="shared" si="3939"/>
        <v>0.62395836596370913</v>
      </c>
      <c r="AD445" s="122"/>
      <c r="AE445" s="131">
        <f>DB444</f>
        <v>-0.69436831723630488</v>
      </c>
      <c r="AF445" s="131"/>
      <c r="AG445" s="131">
        <f>DD444</f>
        <v>0.80904319831119498</v>
      </c>
      <c r="AH445" s="131"/>
      <c r="AI445" s="131">
        <f>DF444</f>
        <v>-0.59071735757788313</v>
      </c>
      <c r="AJ445" s="131"/>
      <c r="AK445" s="131">
        <f>DH444</f>
        <v>0.90745965120376371</v>
      </c>
      <c r="AL445" s="131"/>
      <c r="AM445" s="131">
        <f>DJ444</f>
        <v>-1.2268394326446654</v>
      </c>
      <c r="AN445" s="131"/>
      <c r="AO445" s="122">
        <f t="shared" si="3940"/>
        <v>-2.0322919949028257</v>
      </c>
      <c r="AP445" s="122"/>
      <c r="AQ445" s="122">
        <f t="shared" si="3941"/>
        <v>0.11585394210350849</v>
      </c>
      <c r="AR445" s="122"/>
      <c r="AS445" s="131">
        <f>DL444</f>
        <v>1.1952856752798706</v>
      </c>
      <c r="AT445" s="131"/>
      <c r="AU445" s="122">
        <f>U445*AG445+AC445*AK445+AS445</f>
        <v>2.270521214300488</v>
      </c>
      <c r="AV445" s="122"/>
      <c r="AW445" s="122">
        <f t="shared" si="3942"/>
        <v>0.90640601390256992</v>
      </c>
      <c r="AX445" s="122"/>
      <c r="AY445" s="122">
        <f t="shared" si="3943"/>
        <v>0.11585394210350849</v>
      </c>
      <c r="AZ445" s="122"/>
      <c r="BA445" s="122">
        <f>AW445</f>
        <v>0.90640601390256992</v>
      </c>
      <c r="BB445" s="122"/>
      <c r="BC445" s="120">
        <f>BC444</f>
        <v>0.01</v>
      </c>
      <c r="BD445" s="120"/>
      <c r="BE445" s="120">
        <f>BE444</f>
        <v>0.99</v>
      </c>
      <c r="BF445" s="120"/>
      <c r="BG445" s="136">
        <f>(1/2)*(AY445-BC445)^2</f>
        <v>5.6025285294264643E-3</v>
      </c>
      <c r="BH445" s="137"/>
      <c r="BI445" s="136">
        <f t="shared" si="3944"/>
        <v>3.4939772558286661E-3</v>
      </c>
      <c r="BJ445" s="137"/>
      <c r="BK445" s="136">
        <f t="shared" si="3945"/>
        <v>9.0965057852551295E-3</v>
      </c>
      <c r="BL445" s="137"/>
      <c r="BN445" s="15"/>
      <c r="BO445" s="15"/>
      <c r="BP445" s="15"/>
      <c r="BQ445" s="15"/>
      <c r="BR445" s="15"/>
      <c r="BS445" s="15"/>
      <c r="BT445" s="15"/>
      <c r="BU445" s="15"/>
      <c r="BV445" s="15"/>
      <c r="BW445" s="15"/>
      <c r="BX445" s="15"/>
      <c r="BY445" s="15"/>
      <c r="BZ445" s="15"/>
      <c r="CA445" s="15"/>
      <c r="CB445" s="15"/>
      <c r="CC445" s="15"/>
      <c r="CD445" s="15"/>
      <c r="CE445" s="15"/>
      <c r="CF445" s="15"/>
      <c r="CG445" s="15"/>
      <c r="CH445" s="15"/>
      <c r="CI445" s="15"/>
      <c r="CJ445" s="15"/>
      <c r="CK445" s="15"/>
      <c r="CL445" s="15"/>
      <c r="CM445" s="47"/>
      <c r="CN445" s="47"/>
      <c r="CO445" s="47"/>
      <c r="CP445" s="15"/>
      <c r="CQ445" s="15"/>
      <c r="CR445" s="15"/>
      <c r="CS445" s="15"/>
      <c r="CT445" s="15"/>
      <c r="CU445" s="15"/>
      <c r="CV445" s="15"/>
      <c r="CW445" s="15"/>
      <c r="CX445" s="15"/>
      <c r="CY445" s="15"/>
      <c r="CZ445" s="15"/>
      <c r="DA445" s="15"/>
      <c r="DB445" s="15"/>
      <c r="DC445" s="15"/>
      <c r="DD445" s="15"/>
      <c r="DE445" s="15"/>
      <c r="DF445" s="15"/>
      <c r="DG445" s="15"/>
      <c r="DH445" s="15"/>
      <c r="DI445" s="15"/>
      <c r="DJ445" s="15"/>
      <c r="DK445" s="15"/>
      <c r="DL445" s="15"/>
      <c r="DM445" s="15"/>
    </row>
    <row r="446" spans="1:117" s="13" customFormat="1" x14ac:dyDescent="0.35">
      <c r="A446" s="93"/>
      <c r="B446" s="14" t="s">
        <v>217</v>
      </c>
      <c r="BG446" s="143" t="str">
        <f>IF(BG445&lt;BG442,"OUI, ça a baissé","NON, ça n'a pas baissé")</f>
        <v>OUI, ça a baissé</v>
      </c>
      <c r="BH446" s="143"/>
      <c r="BI446" s="143" t="str">
        <f>IF(BI445&lt;BI442,"OUI, ça a baissé","NON, ça n'a pas baissé")</f>
        <v>OUI, ça a baissé</v>
      </c>
      <c r="BJ446" s="143"/>
      <c r="BK446" s="143" t="str">
        <f>IF(BK445&lt;BK442,"OUI, ça a baissé","NON, ça n'a pas baissé")</f>
        <v>OUI, ça a baissé</v>
      </c>
      <c r="BL446" s="143"/>
      <c r="BN446" s="15"/>
      <c r="BO446" s="15"/>
      <c r="BP446" s="15"/>
      <c r="BQ446" s="15"/>
      <c r="BR446" s="15"/>
      <c r="BS446" s="15"/>
      <c r="BT446" s="15"/>
      <c r="BU446" s="15"/>
      <c r="BV446" s="15"/>
      <c r="BW446" s="15"/>
      <c r="BX446" s="15"/>
      <c r="BY446" s="15"/>
      <c r="BZ446" s="15"/>
      <c r="CA446" s="15"/>
      <c r="CB446" s="15"/>
      <c r="CC446" s="15"/>
      <c r="CD446" s="15"/>
      <c r="CE446" s="15"/>
      <c r="CF446" s="15"/>
      <c r="CG446" s="15"/>
      <c r="CH446" s="15"/>
      <c r="CI446" s="15"/>
      <c r="CJ446" s="15"/>
      <c r="CK446" s="15"/>
      <c r="CL446" s="15"/>
      <c r="CM446" s="47"/>
      <c r="CN446" s="47"/>
      <c r="CO446" s="47"/>
      <c r="CP446" s="15"/>
      <c r="CQ446" s="15"/>
      <c r="CR446" s="15"/>
      <c r="CS446" s="15"/>
      <c r="CT446" s="15"/>
      <c r="CU446" s="15"/>
      <c r="CV446" s="15"/>
      <c r="CW446" s="15"/>
      <c r="CX446" s="15"/>
      <c r="CY446" s="15"/>
      <c r="CZ446" s="15"/>
      <c r="DA446" s="15"/>
      <c r="DB446" s="15"/>
      <c r="DC446" s="15"/>
      <c r="DD446" s="15"/>
      <c r="DE446" s="15"/>
      <c r="DF446" s="15"/>
      <c r="DG446" s="15"/>
      <c r="DH446" s="15"/>
      <c r="DI446" s="15"/>
      <c r="DJ446" s="15"/>
      <c r="DK446" s="15"/>
      <c r="DL446" s="15"/>
      <c r="DM446" s="15"/>
    </row>
    <row r="447" spans="1:117" s="13" customFormat="1" ht="15" thickBot="1" x14ac:dyDescent="0.4"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  <c r="AY447" s="15"/>
      <c r="AZ447" s="15"/>
      <c r="BA447" s="15"/>
      <c r="BB447" s="15"/>
      <c r="BC447" s="15"/>
      <c r="BD447" s="15"/>
      <c r="BE447" s="15"/>
      <c r="BF447" s="15"/>
      <c r="BG447" s="15"/>
      <c r="BH447" s="15"/>
      <c r="BI447" s="15"/>
      <c r="BJ447" s="15"/>
      <c r="BK447" s="15"/>
      <c r="BL447" s="15"/>
      <c r="BN447" s="15"/>
      <c r="BO447" s="15"/>
      <c r="BP447" s="15"/>
      <c r="BQ447" s="15"/>
      <c r="BR447" s="15"/>
      <c r="BS447" s="15"/>
      <c r="BT447" s="15"/>
      <c r="BU447" s="15"/>
      <c r="BV447" s="15"/>
      <c r="BW447" s="15"/>
      <c r="BX447" s="15"/>
      <c r="BY447" s="15"/>
      <c r="BZ447" s="15"/>
      <c r="CA447" s="15"/>
      <c r="CB447" s="15"/>
      <c r="CC447" s="15"/>
      <c r="CD447" s="15"/>
      <c r="CE447" s="15"/>
      <c r="CF447" s="15"/>
      <c r="CG447" s="15"/>
      <c r="CH447" s="15"/>
      <c r="CI447" s="15"/>
      <c r="CJ447" s="15"/>
      <c r="CK447" s="15"/>
      <c r="CL447" s="15"/>
      <c r="CM447" s="47"/>
      <c r="CN447" s="47"/>
      <c r="CO447" s="47"/>
      <c r="CP447" s="15"/>
      <c r="CQ447" s="15"/>
      <c r="CR447" s="15"/>
      <c r="CS447" s="15"/>
      <c r="CT447" s="15"/>
      <c r="CU447" s="15"/>
      <c r="CV447" s="15"/>
      <c r="CW447" s="15"/>
      <c r="CX447" s="15"/>
      <c r="CY447" s="15"/>
      <c r="CZ447" s="15"/>
      <c r="DA447" s="15"/>
      <c r="DB447" s="15"/>
      <c r="DC447" s="15"/>
      <c r="DD447" s="15"/>
      <c r="DE447" s="15"/>
      <c r="DF447" s="15"/>
      <c r="DG447" s="15"/>
      <c r="DH447" s="15"/>
      <c r="DI447" s="15"/>
      <c r="DJ447" s="15"/>
      <c r="DK447" s="15"/>
      <c r="DL447" s="15"/>
      <c r="DM447" s="15"/>
    </row>
    <row r="448" spans="1:117" s="13" customFormat="1" ht="15" thickBot="1" x14ac:dyDescent="0.4">
      <c r="A448" s="93" t="s">
        <v>132</v>
      </c>
      <c r="B448" s="14" t="s">
        <v>213</v>
      </c>
      <c r="C448" s="120">
        <f>C445</f>
        <v>0.05</v>
      </c>
      <c r="D448" s="120"/>
      <c r="E448" s="120">
        <f>E445</f>
        <v>0.1</v>
      </c>
      <c r="F448" s="120"/>
      <c r="G448" s="121">
        <f>G445</f>
        <v>0.15721578031854383</v>
      </c>
      <c r="H448" s="121"/>
      <c r="I448" s="121">
        <f>I445</f>
        <v>0.20574734710378434</v>
      </c>
      <c r="J448" s="121"/>
      <c r="K448" s="121">
        <f>K445</f>
        <v>0.26443156063708756</v>
      </c>
      <c r="L448" s="121"/>
      <c r="M448" s="121">
        <f>M445</f>
        <v>0.31149469420756865</v>
      </c>
      <c r="N448" s="121"/>
      <c r="O448" s="121">
        <f>O445</f>
        <v>0.49431560637087651</v>
      </c>
      <c r="P448" s="121"/>
      <c r="Q448" s="122">
        <f>C448*G448+E448*K448+O448</f>
        <v>0.52861955145051243</v>
      </c>
      <c r="R448" s="122"/>
      <c r="S448" s="122">
        <f t="shared" ref="S448" si="3967">1/(1+EXP(-Q448))</f>
        <v>0.62916108675043514</v>
      </c>
      <c r="T448" s="122"/>
      <c r="U448" s="122">
        <f t="shared" ref="U448" si="3968">S448</f>
        <v>0.62916108675043514</v>
      </c>
      <c r="V448" s="122"/>
      <c r="W448" s="121">
        <f>W445</f>
        <v>0.46494694207568432</v>
      </c>
      <c r="X448" s="121"/>
      <c r="Y448" s="122">
        <f t="shared" ref="Y448" si="3969">C448*I448+E448*M448+W448</f>
        <v>0.50638377885163044</v>
      </c>
      <c r="Z448" s="122"/>
      <c r="AA448" s="122">
        <f t="shared" ref="AA448" si="3970">1/(1+EXP(-Y448))</f>
        <v>0.62395836596370913</v>
      </c>
      <c r="AB448" s="122"/>
      <c r="AC448" s="122">
        <f t="shared" ref="AC448" si="3971">AA448</f>
        <v>0.62395836596370913</v>
      </c>
      <c r="AD448" s="122"/>
      <c r="AE448" s="121">
        <f>AE445</f>
        <v>-0.69436831723630488</v>
      </c>
      <c r="AF448" s="121"/>
      <c r="AG448" s="121">
        <f>AG445</f>
        <v>0.80904319831119498</v>
      </c>
      <c r="AH448" s="121"/>
      <c r="AI448" s="121">
        <f>AI445</f>
        <v>-0.59071735757788313</v>
      </c>
      <c r="AJ448" s="121"/>
      <c r="AK448" s="121">
        <f>AK445</f>
        <v>0.90745965120376371</v>
      </c>
      <c r="AL448" s="121"/>
      <c r="AM448" s="121">
        <f>AM445</f>
        <v>-1.2268394326446654</v>
      </c>
      <c r="AN448" s="121"/>
      <c r="AO448" s="122">
        <f t="shared" ref="AO448" si="3972">U448*AE448+AC448*AI448+AM448</f>
        <v>-2.0322919949028257</v>
      </c>
      <c r="AP448" s="122"/>
      <c r="AQ448" s="122">
        <f t="shared" ref="AQ448" si="3973">1/(1+EXP(-AO448))</f>
        <v>0.11585394210350849</v>
      </c>
      <c r="AR448" s="122"/>
      <c r="AS448" s="121">
        <f>AS445</f>
        <v>1.1952856752798706</v>
      </c>
      <c r="AT448" s="121"/>
      <c r="AU448" s="122">
        <f>U448*AG448+AC448*AK448+AS448</f>
        <v>2.270521214300488</v>
      </c>
      <c r="AV448" s="122"/>
      <c r="AW448" s="122">
        <f t="shared" ref="AW448" si="3974">1/(1+EXP(-AU448))</f>
        <v>0.90640601390256992</v>
      </c>
      <c r="AX448" s="122"/>
      <c r="AY448" s="122">
        <f t="shared" ref="AY448" si="3975">AQ448</f>
        <v>0.11585394210350849</v>
      </c>
      <c r="AZ448" s="122"/>
      <c r="BA448" s="122">
        <f t="shared" ref="BA448" si="3976">AW448</f>
        <v>0.90640601390256992</v>
      </c>
      <c r="BB448" s="122"/>
      <c r="BC448" s="120">
        <f>BC445</f>
        <v>0.01</v>
      </c>
      <c r="BD448" s="120"/>
      <c r="BE448" s="120">
        <f>BE445</f>
        <v>0.99</v>
      </c>
      <c r="BF448" s="120"/>
      <c r="BG448" s="136">
        <f>(1/2)*(AY448-BC448)^2</f>
        <v>5.6025285294264643E-3</v>
      </c>
      <c r="BH448" s="137"/>
      <c r="BI448" s="136">
        <f t="shared" ref="BI448" si="3977">(1/2)*(BA448-BE448)^2</f>
        <v>3.4939772558286661E-3</v>
      </c>
      <c r="BJ448" s="137"/>
      <c r="BK448" s="136">
        <f t="shared" ref="BK448" si="3978">BG448+BI448</f>
        <v>9.0965057852551295E-3</v>
      </c>
      <c r="BL448" s="137"/>
      <c r="BN448" s="131">
        <f t="shared" ref="BN448" si="3979" xml:space="preserve"> ( ((AY448 - BC448)*(AY448)*(1-AY448)*AE448) + ((BA448 - BE448)*(BA448)*(1-BA448)*AG448) ) * ( ((U448)*(1-U448)) ) * ( C448 )</f>
        <v>-1.5476334819240195E-4</v>
      </c>
      <c r="BO448" s="131"/>
      <c r="BP448" s="131">
        <f t="shared" ref="BP448" si="3980" xml:space="preserve"> ( ((AY448 - BC448)*(AY448)*(1-AY448)*AI448) + ((BA448 - BE448)*(BA448)*(1-BA448)*AK448) ) * ( ((AC448)*(1-AC448)) ) * ( C448 )</f>
        <v>-1.5063992633795658E-4</v>
      </c>
      <c r="BQ448" s="131"/>
      <c r="BR448" s="131">
        <f t="shared" ref="BR448" si="3981" xml:space="preserve"> ( ((AY448 - BC448)*(AY448)*(1-AY448)*AE448) + ((BA448 - BE448)*(BA448)*(1-BA448)*AG448) ) * ( ((U448)*(1-U448)) ) * ( E448 )</f>
        <v>-3.095266963848039E-4</v>
      </c>
      <c r="BS448" s="131"/>
      <c r="BT448" s="131">
        <f t="shared" ref="BT448" si="3982" xml:space="preserve"> ( ((AY448 - BC448)*(AY448)*(1-AY448)*AI448) + ((BA448 - BE448)*(BA448)*(1-BA448)*AK448) ) * ( ((AC448)*(1-AC448)) ) * ( E448 )</f>
        <v>-3.0127985267591317E-4</v>
      </c>
      <c r="BU448" s="131"/>
      <c r="BV448" s="131">
        <f t="shared" ref="BV448" si="3983" xml:space="preserve"> ( ((AY448 - BC448)*(AY448)*(1-AY448)*AE448) + ((BA448 - BE448)*(BA448)*(1-BA448)*AG448) ) * ( ((S448)*(1-S448)) )</f>
        <v>-3.0952669638480389E-3</v>
      </c>
      <c r="BW448" s="131"/>
      <c r="BX448" s="131">
        <f t="shared" ref="BX448" si="3984" xml:space="preserve"> ( ((AY448 - BC448)*(AY448)*(1-AY448)*AI448) + ((BA448 - BE448)*(BA448)*(1-BA448)*AK448) ) * ( ((AC448)*(1-AC448)) )</f>
        <v>-3.0127985267591317E-3</v>
      </c>
      <c r="BY448" s="131"/>
      <c r="BZ448" s="131">
        <f xml:space="preserve"> (AY448 - BC448) * (AY448 * (1 - AY448)) * U448</f>
        <v>6.8218744271185718E-3</v>
      </c>
      <c r="CA448" s="131"/>
      <c r="CB448" s="131">
        <f t="shared" ref="CB448" si="3985" xml:space="preserve"> (BA448 - BE448) * (BA448 * (1 - BA448)) * U448</f>
        <v>-4.4617744361406314E-3</v>
      </c>
      <c r="CC448" s="131"/>
      <c r="CD448" s="131">
        <f t="shared" ref="CD448" si="3986" xml:space="preserve"> (AY448 - BC448) * (AY448 * (1 - AY448)) * AC448</f>
        <v>6.7654623116304392E-3</v>
      </c>
      <c r="CE448" s="131"/>
      <c r="CF448" s="131">
        <f t="shared" ref="CF448" si="3987" xml:space="preserve"> (BA448 - BE448) * (BA448 * (1 - BA448)) * AC448</f>
        <v>-4.4248786918019483E-3</v>
      </c>
      <c r="CG448" s="131"/>
      <c r="CH448" s="131">
        <f xml:space="preserve"> (AY448 - BC448) * (AY448 * (1 - AY448))</f>
        <v>1.0842810483326278E-2</v>
      </c>
      <c r="CI448" s="131"/>
      <c r="CJ448" s="131">
        <f xml:space="preserve"> (BA448 - BE448) * (BA448 * (1 - BA448))</f>
        <v>-7.0916249114917869E-3</v>
      </c>
      <c r="CK448" s="131"/>
      <c r="CL448" s="15"/>
      <c r="CM448" s="47"/>
      <c r="CN448" s="47"/>
      <c r="CO448" s="47"/>
      <c r="CP448" s="15"/>
      <c r="CQ448" s="15"/>
      <c r="CR448" s="15"/>
      <c r="CS448" s="15"/>
      <c r="CT448" s="15"/>
      <c r="CU448" s="15"/>
      <c r="CV448" s="15"/>
      <c r="CW448" s="15"/>
      <c r="CX448" s="15"/>
      <c r="CY448" s="15"/>
      <c r="CZ448" s="15"/>
      <c r="DA448" s="15"/>
      <c r="DB448" s="15"/>
      <c r="DC448" s="15"/>
      <c r="DD448" s="15"/>
      <c r="DE448" s="15"/>
      <c r="DF448" s="15"/>
      <c r="DG448" s="15"/>
      <c r="DH448" s="15"/>
      <c r="DI448" s="15"/>
      <c r="DJ448" s="15"/>
      <c r="DK448" s="15"/>
      <c r="DL448" s="15"/>
      <c r="DM448" s="15"/>
    </row>
    <row r="449" spans="1:117" s="13" customFormat="1" x14ac:dyDescent="0.35">
      <c r="A449" s="93"/>
      <c r="B449" s="14" t="s">
        <v>215</v>
      </c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  <c r="AZ449" s="15"/>
      <c r="BA449" s="15"/>
      <c r="BB449" s="15"/>
      <c r="BC449" s="15"/>
      <c r="BD449" s="15"/>
      <c r="BE449" s="15"/>
      <c r="BF449" s="15"/>
      <c r="BG449" s="15"/>
      <c r="BH449" s="15"/>
      <c r="BI449" s="15"/>
      <c r="BJ449" s="15"/>
      <c r="BK449" s="15"/>
      <c r="BL449" s="15"/>
      <c r="BN449" s="132" t="str">
        <f>IF(BN448&lt;0.000001,"PROCHE DE 0","PAS PROCHE DE 0")</f>
        <v>PROCHE DE 0</v>
      </c>
      <c r="BO449" s="132"/>
      <c r="BP449" s="132" t="str">
        <f>IF(BP448&lt;0.000001,"PROCHE DE 0","PAS PROCHE DE 0")</f>
        <v>PROCHE DE 0</v>
      </c>
      <c r="BQ449" s="132"/>
      <c r="BR449" s="132" t="str">
        <f>IF(BR448&lt;0.000001,"PROCHE DE 0","PAS PROCHE DE 0")</f>
        <v>PROCHE DE 0</v>
      </c>
      <c r="BS449" s="132"/>
      <c r="BT449" s="132" t="str">
        <f>IF(BT448&lt;0.000001,"PROCHE DE 0","PAS PROCHE DE 0")</f>
        <v>PROCHE DE 0</v>
      </c>
      <c r="BU449" s="132"/>
      <c r="BV449" s="132" t="str">
        <f>IF(BV448&lt;0.000001,"PROCHE DE 0","PAS PROCHE DE 0")</f>
        <v>PROCHE DE 0</v>
      </c>
      <c r="BW449" s="132"/>
      <c r="BX449" s="132" t="str">
        <f>IF(BX448&lt;0.000001,"PROCHE DE 0","PAS PROCHE DE 0")</f>
        <v>PROCHE DE 0</v>
      </c>
      <c r="BY449" s="132"/>
      <c r="BZ449" s="132" t="str">
        <f>IF(BZ448&lt;0.000001,"PROCHE DE 0","PAS PROCHE DE 0")</f>
        <v>PAS PROCHE DE 0</v>
      </c>
      <c r="CA449" s="132"/>
      <c r="CB449" s="132" t="str">
        <f>IF(CB448&lt;0.000001,"PROCHE DE 0","PAS PROCHE DE 0")</f>
        <v>PROCHE DE 0</v>
      </c>
      <c r="CC449" s="132"/>
      <c r="CD449" s="132" t="str">
        <f>IF(CD448&lt;0.000001,"PROCHE DE 0","PAS PROCHE DE 0")</f>
        <v>PAS PROCHE DE 0</v>
      </c>
      <c r="CE449" s="132"/>
      <c r="CF449" s="132" t="str">
        <f>IF(CF448&lt;0.000001,"PROCHE DE 0","PAS PROCHE DE 0")</f>
        <v>PROCHE DE 0</v>
      </c>
      <c r="CG449" s="132"/>
      <c r="CH449" s="132" t="str">
        <f>IF(CH448&lt;0.000001,"PROCHE DE 0","PAS PROCHE DE 0")</f>
        <v>PAS PROCHE DE 0</v>
      </c>
      <c r="CI449" s="132"/>
      <c r="CJ449" s="132" t="str">
        <f>IF(CJ448&lt;0.000001,"PROCHE DE 0","PAS PROCHE DE 0")</f>
        <v>PROCHE DE 0</v>
      </c>
      <c r="CK449" s="132"/>
      <c r="CL449" s="15"/>
      <c r="CM449" s="47"/>
      <c r="CN449" s="47"/>
      <c r="CO449" s="47"/>
      <c r="CP449" s="15"/>
      <c r="CQ449" s="15"/>
      <c r="CR449" s="15"/>
      <c r="CS449" s="15"/>
      <c r="CT449" s="15"/>
      <c r="CU449" s="15"/>
      <c r="CV449" s="15"/>
      <c r="CW449" s="15"/>
      <c r="CX449" s="15"/>
      <c r="CY449" s="15"/>
      <c r="CZ449" s="15"/>
      <c r="DA449" s="15"/>
      <c r="DB449" s="15"/>
      <c r="DC449" s="15"/>
      <c r="DD449" s="15"/>
      <c r="DE449" s="15"/>
      <c r="DF449" s="15"/>
      <c r="DG449" s="15"/>
      <c r="DH449" s="15"/>
      <c r="DI449" s="15"/>
      <c r="DJ449" s="15"/>
      <c r="DK449" s="15"/>
      <c r="DL449" s="15"/>
      <c r="DM449" s="15"/>
    </row>
    <row r="450" spans="1:117" s="13" customFormat="1" ht="15" thickBot="1" x14ac:dyDescent="0.4">
      <c r="A450" s="93"/>
      <c r="B450" s="14" t="s">
        <v>214</v>
      </c>
      <c r="C450" s="120">
        <f>C448</f>
        <v>0.05</v>
      </c>
      <c r="D450" s="120"/>
      <c r="E450" s="120">
        <f>E448</f>
        <v>0.1</v>
      </c>
      <c r="F450" s="120"/>
      <c r="G450" s="121">
        <f>G448</f>
        <v>0.15721578031854383</v>
      </c>
      <c r="H450" s="121"/>
      <c r="I450" s="121">
        <f>I448</f>
        <v>0.20574734710378434</v>
      </c>
      <c r="J450" s="121"/>
      <c r="K450" s="121">
        <f>K448</f>
        <v>0.26443156063708756</v>
      </c>
      <c r="L450" s="121"/>
      <c r="M450" s="121">
        <f>M448</f>
        <v>0.31149469420756865</v>
      </c>
      <c r="N450" s="121"/>
      <c r="O450" s="121">
        <f>O448</f>
        <v>0.49431560637087651</v>
      </c>
      <c r="P450" s="121"/>
      <c r="Q450" s="122">
        <f>C450*G450+E450*K450+O450</f>
        <v>0.52861955145051243</v>
      </c>
      <c r="R450" s="122"/>
      <c r="S450" s="122">
        <f t="shared" ref="S450:S451" si="3988">1/(1+EXP(-Q450))</f>
        <v>0.62916108675043514</v>
      </c>
      <c r="T450" s="122"/>
      <c r="U450" s="122">
        <f t="shared" ref="U450:U451" si="3989">S450</f>
        <v>0.62916108675043514</v>
      </c>
      <c r="V450" s="122"/>
      <c r="W450" s="121">
        <f>W448</f>
        <v>0.46494694207568432</v>
      </c>
      <c r="X450" s="121"/>
      <c r="Y450" s="122">
        <f t="shared" ref="Y450:Y451" si="3990">C450*I450+E450*M450+W450</f>
        <v>0.50638377885163044</v>
      </c>
      <c r="Z450" s="122"/>
      <c r="AA450" s="122">
        <f t="shared" ref="AA450:AA451" si="3991">1/(1+EXP(-Y450))</f>
        <v>0.62395836596370913</v>
      </c>
      <c r="AB450" s="122"/>
      <c r="AC450" s="122">
        <f t="shared" ref="AC450:AC451" si="3992">AA450</f>
        <v>0.62395836596370913</v>
      </c>
      <c r="AD450" s="122"/>
      <c r="AE450" s="121">
        <f>AE448</f>
        <v>-0.69436831723630488</v>
      </c>
      <c r="AF450" s="121"/>
      <c r="AG450" s="121">
        <f>AG448</f>
        <v>0.80904319831119498</v>
      </c>
      <c r="AH450" s="121"/>
      <c r="AI450" s="121">
        <f>AI448</f>
        <v>-0.59071735757788313</v>
      </c>
      <c r="AJ450" s="121"/>
      <c r="AK450" s="121">
        <f>AK448</f>
        <v>0.90745965120376371</v>
      </c>
      <c r="AL450" s="121"/>
      <c r="AM450" s="121">
        <f>AM448</f>
        <v>-1.2268394326446654</v>
      </c>
      <c r="AN450" s="121"/>
      <c r="AO450" s="122">
        <f t="shared" ref="AO450:AO451" si="3993">U450*AE450+AC450*AI450+AM450</f>
        <v>-2.0322919949028257</v>
      </c>
      <c r="AP450" s="122"/>
      <c r="AQ450" s="122">
        <f t="shared" ref="AQ450:AQ451" si="3994">1/(1+EXP(-AO450))</f>
        <v>0.11585394210350849</v>
      </c>
      <c r="AR450" s="122"/>
      <c r="AS450" s="121">
        <f>AS448</f>
        <v>1.1952856752798706</v>
      </c>
      <c r="AT450" s="121"/>
      <c r="AU450" s="122">
        <f>U450*AG450+AC450*AK450+AS450</f>
        <v>2.270521214300488</v>
      </c>
      <c r="AV450" s="122"/>
      <c r="AW450" s="122">
        <f t="shared" ref="AW450:AW451" si="3995">1/(1+EXP(-AU450))</f>
        <v>0.90640601390256992</v>
      </c>
      <c r="AX450" s="122"/>
      <c r="AY450" s="122">
        <f t="shared" ref="AY450:AY451" si="3996">AQ450</f>
        <v>0.11585394210350849</v>
      </c>
      <c r="AZ450" s="122"/>
      <c r="BA450" s="122">
        <f>AW450</f>
        <v>0.90640601390256992</v>
      </c>
      <c r="BB450" s="122"/>
      <c r="BC450" s="120">
        <f>BC448</f>
        <v>0.01</v>
      </c>
      <c r="BD450" s="120"/>
      <c r="BE450" s="120">
        <f>BE448</f>
        <v>0.99</v>
      </c>
      <c r="BF450" s="120"/>
      <c r="BG450" s="122">
        <f>(1/2)*(AY450-BC450)^2</f>
        <v>5.6025285294264643E-3</v>
      </c>
      <c r="BH450" s="122"/>
      <c r="BI450" s="122">
        <f t="shared" ref="BI450:BI451" si="3997">(1/2)*(BA450-BE450)^2</f>
        <v>3.4939772558286661E-3</v>
      </c>
      <c r="BJ450" s="122"/>
      <c r="BK450" s="122">
        <f t="shared" ref="BK450:BK451" si="3998">BG450+BI450</f>
        <v>9.0965057852551295E-3</v>
      </c>
      <c r="BL450" s="122"/>
      <c r="BN450" s="142">
        <f t="shared" ref="BN450" si="3999" xml:space="preserve"> ( ((AY450 - BC450)*(AY450)*(1-AY450)*AE450) + ((BA450 - BE450)*(BA450)*(1-BA450)*AG450) ) * ( ((U450)*(1-U450)) ) * ( C450 )</f>
        <v>-1.5476334819240195E-4</v>
      </c>
      <c r="BO450" s="142"/>
      <c r="BP450" s="142">
        <f t="shared" ref="BP450" si="4000" xml:space="preserve"> ( ((AY450 - BC450)*(AY450)*(1-AY450)*AI450) + ((BA450 - BE450)*(BA450)*(1-BA450)*AK450) ) * ( ((AC450)*(1-AC450)) ) * ( C450 )</f>
        <v>-1.5063992633795658E-4</v>
      </c>
      <c r="BQ450" s="142"/>
      <c r="BR450" s="142">
        <f t="shared" ref="BR450" si="4001" xml:space="preserve"> ( ((AY450 - BC450)*(AY450)*(1-AY450)*AE450) + ((BA450 - BE450)*(BA450)*(1-BA450)*AG450) ) * ( ((U450)*(1-U450)) ) * ( E450 )</f>
        <v>-3.095266963848039E-4</v>
      </c>
      <c r="BS450" s="142"/>
      <c r="BT450" s="142">
        <f t="shared" ref="BT450" si="4002" xml:space="preserve"> ( ((AY450 - BC450)*(AY450)*(1-AY450)*AI450) + ((BA450 - BE450)*(BA450)*(1-BA450)*AK450) ) * ( ((AC450)*(1-AC450)) ) * ( E450 )</f>
        <v>-3.0127985267591317E-4</v>
      </c>
      <c r="BU450" s="142"/>
      <c r="BV450" s="142">
        <f t="shared" ref="BV450" si="4003" xml:space="preserve"> ( ((AY450 - BC450)*(AY450)*(1-AY450)*AE450) + ((BA450 - BE450)*(BA450)*(1-BA450)*AG450) ) * ( ((S450)*(1-S450)) )</f>
        <v>-3.0952669638480389E-3</v>
      </c>
      <c r="BW450" s="142"/>
      <c r="BX450" s="142">
        <f t="shared" ref="BX450" si="4004" xml:space="preserve"> ( ((AY450 - BC450)*(AY450)*(1-AY450)*AI450) + ((BA450 - BE450)*(BA450)*(1-BA450)*AK450) ) * ( ((AC450)*(1-AC450)) )</f>
        <v>-3.0127985267591317E-3</v>
      </c>
      <c r="BY450" s="142"/>
      <c r="BZ450" s="142">
        <f xml:space="preserve"> (AY450 - BC450) * (AY450 * (1 - AY450)) * U450</f>
        <v>6.8218744271185718E-3</v>
      </c>
      <c r="CA450" s="142"/>
      <c r="CB450" s="142">
        <f t="shared" ref="CB450" si="4005" xml:space="preserve"> (BA450 - BE450) * (BA450 * (1 - BA450)) * U450</f>
        <v>-4.4617744361406314E-3</v>
      </c>
      <c r="CC450" s="142"/>
      <c r="CD450" s="142">
        <f t="shared" ref="CD450" si="4006" xml:space="preserve"> (AY450 - BC450) * (AY450 * (1 - AY450)) * AC450</f>
        <v>6.7654623116304392E-3</v>
      </c>
      <c r="CE450" s="142"/>
      <c r="CF450" s="142">
        <f t="shared" ref="CF450" si="4007" xml:space="preserve"> (BA450 - BE450) * (BA450 * (1 - BA450)) * AC450</f>
        <v>-4.4248786918019483E-3</v>
      </c>
      <c r="CG450" s="142"/>
      <c r="CH450" s="142">
        <f xml:space="preserve"> (AY450 - BC450) * (AY450 * (1 - AY450))</f>
        <v>1.0842810483326278E-2</v>
      </c>
      <c r="CI450" s="142"/>
      <c r="CJ450" s="142">
        <f xml:space="preserve"> (BA450 - BE450) * (BA450 * (1 - BA450))</f>
        <v>-7.0916249114917869E-3</v>
      </c>
      <c r="CK450" s="142"/>
      <c r="CL450" s="15"/>
      <c r="CM450" s="104">
        <f>CM444</f>
        <v>0.5</v>
      </c>
      <c r="CN450" s="104"/>
      <c r="CO450" s="47"/>
      <c r="CP450" s="131">
        <f t="shared" ref="CP450" si="4008">G450-CM450*BN450</f>
        <v>0.15729316199264004</v>
      </c>
      <c r="CQ450" s="131"/>
      <c r="CR450" s="131">
        <f t="shared" ref="CR450" si="4009">I450-CM450*BP450</f>
        <v>0.20582266706695332</v>
      </c>
      <c r="CS450" s="131"/>
      <c r="CT450" s="131">
        <f t="shared" ref="CT450" si="4010">K450-CM450*BR450</f>
        <v>0.26458632398527998</v>
      </c>
      <c r="CU450" s="131"/>
      <c r="CV450" s="131">
        <f t="shared" ref="CV450" si="4011">M450-CM450*BT450</f>
        <v>0.3116453341339066</v>
      </c>
      <c r="CW450" s="131"/>
      <c r="CX450" s="131">
        <f t="shared" ref="CX450" si="4012">O450-CM450*BV450</f>
        <v>0.49586323985280051</v>
      </c>
      <c r="CY450" s="131"/>
      <c r="CZ450" s="131">
        <f t="shared" ref="CZ450" si="4013">W450-CM450*BX450</f>
        <v>0.46645334133906391</v>
      </c>
      <c r="DA450" s="131"/>
      <c r="DB450" s="131">
        <f t="shared" ref="DB450" si="4014">AE450-CM450*BZ450</f>
        <v>-0.69777925444986422</v>
      </c>
      <c r="DC450" s="131"/>
      <c r="DD450" s="131">
        <f t="shared" ref="DD450" si="4015">AG450-CM450*CB450</f>
        <v>0.81127408552926528</v>
      </c>
      <c r="DE450" s="131"/>
      <c r="DF450" s="131">
        <f t="shared" ref="DF450" si="4016">AI450-CM450*CD450</f>
        <v>-0.59410008873369835</v>
      </c>
      <c r="DG450" s="131"/>
      <c r="DH450" s="131">
        <f t="shared" ref="DH450" si="4017">AK450-CM450*CF450</f>
        <v>0.90967209054966469</v>
      </c>
      <c r="DI450" s="131"/>
      <c r="DJ450" s="131">
        <f t="shared" ref="DJ450" si="4018">AM450-CM450*CH450</f>
        <v>-1.2322608378863287</v>
      </c>
      <c r="DK450" s="131"/>
      <c r="DL450" s="131">
        <f t="shared" ref="DL450" si="4019">AS450-CM450*CJ450</f>
        <v>1.1988314877356165</v>
      </c>
      <c r="DM450" s="131"/>
    </row>
    <row r="451" spans="1:117" s="13" customFormat="1" ht="15" thickBot="1" x14ac:dyDescent="0.4">
      <c r="A451" s="93"/>
      <c r="B451" s="14" t="s">
        <v>216</v>
      </c>
      <c r="C451" s="120">
        <f>C450</f>
        <v>0.05</v>
      </c>
      <c r="D451" s="120"/>
      <c r="E451" s="120">
        <f>E450</f>
        <v>0.1</v>
      </c>
      <c r="F451" s="120"/>
      <c r="G451" s="131">
        <f>CP450</f>
        <v>0.15729316199264004</v>
      </c>
      <c r="H451" s="131"/>
      <c r="I451" s="131">
        <f>CR450</f>
        <v>0.20582266706695332</v>
      </c>
      <c r="J451" s="131"/>
      <c r="K451" s="131">
        <f>CT450</f>
        <v>0.26458632398527998</v>
      </c>
      <c r="L451" s="131"/>
      <c r="M451" s="131">
        <f>CV450</f>
        <v>0.3116453341339066</v>
      </c>
      <c r="N451" s="131"/>
      <c r="O451" s="131">
        <f>CX450</f>
        <v>0.49586323985280051</v>
      </c>
      <c r="P451" s="131"/>
      <c r="Q451" s="122">
        <f>C451*G451+E451*K451+O451</f>
        <v>0.53018653035096053</v>
      </c>
      <c r="R451" s="122"/>
      <c r="S451" s="122">
        <f t="shared" si="3988"/>
        <v>0.62952661615948502</v>
      </c>
      <c r="T451" s="122"/>
      <c r="U451" s="122">
        <f t="shared" si="3989"/>
        <v>0.62952661615948502</v>
      </c>
      <c r="V451" s="122"/>
      <c r="W451" s="131">
        <f>CZ450</f>
        <v>0.46645334133906391</v>
      </c>
      <c r="X451" s="131"/>
      <c r="Y451" s="122">
        <f t="shared" si="3990"/>
        <v>0.5079090081058022</v>
      </c>
      <c r="Z451" s="122"/>
      <c r="AA451" s="122">
        <f t="shared" si="3991"/>
        <v>0.62431616938051526</v>
      </c>
      <c r="AB451" s="122"/>
      <c r="AC451" s="122">
        <f t="shared" si="3992"/>
        <v>0.62431616938051526</v>
      </c>
      <c r="AD451" s="122"/>
      <c r="AE451" s="131">
        <f>DB450</f>
        <v>-0.69777925444986422</v>
      </c>
      <c r="AF451" s="131"/>
      <c r="AG451" s="131">
        <f>DD450</f>
        <v>0.81127408552926528</v>
      </c>
      <c r="AH451" s="131"/>
      <c r="AI451" s="131">
        <f>DF450</f>
        <v>-0.59410008873369835</v>
      </c>
      <c r="AJ451" s="131"/>
      <c r="AK451" s="131">
        <f>DH450</f>
        <v>0.90967209054966469</v>
      </c>
      <c r="AL451" s="131"/>
      <c r="AM451" s="131">
        <f>DJ450</f>
        <v>-1.2322608378863287</v>
      </c>
      <c r="AN451" s="131"/>
      <c r="AO451" s="122">
        <f t="shared" si="3993"/>
        <v>-2.0424377423932869</v>
      </c>
      <c r="AP451" s="122"/>
      <c r="AQ451" s="122">
        <f t="shared" si="3994"/>
        <v>0.1148187383963168</v>
      </c>
      <c r="AR451" s="122"/>
      <c r="AS451" s="131">
        <f>DL450</f>
        <v>1.1988314877356165</v>
      </c>
      <c r="AT451" s="131"/>
      <c r="AU451" s="122">
        <f>U451*AG451+AC451*AK451+AS451</f>
        <v>2.2774731125410677</v>
      </c>
      <c r="AV451" s="122"/>
      <c r="AW451" s="122">
        <f t="shared" si="3995"/>
        <v>0.90699410838578332</v>
      </c>
      <c r="AX451" s="122"/>
      <c r="AY451" s="122">
        <f t="shared" si="3996"/>
        <v>0.1148187383963168</v>
      </c>
      <c r="AZ451" s="122"/>
      <c r="BA451" s="122">
        <f>AW451</f>
        <v>0.90699410838578332</v>
      </c>
      <c r="BB451" s="122"/>
      <c r="BC451" s="120">
        <f>BC450</f>
        <v>0.01</v>
      </c>
      <c r="BD451" s="120"/>
      <c r="BE451" s="120">
        <f>BE450</f>
        <v>0.99</v>
      </c>
      <c r="BF451" s="120"/>
      <c r="BG451" s="136">
        <f>(1/2)*(AY451-BC451)^2</f>
        <v>5.4934839594977499E-3</v>
      </c>
      <c r="BH451" s="137"/>
      <c r="BI451" s="136">
        <f t="shared" si="3997"/>
        <v>3.444989021335543E-3</v>
      </c>
      <c r="BJ451" s="137"/>
      <c r="BK451" s="136">
        <f t="shared" si="3998"/>
        <v>8.9384729808332924E-3</v>
      </c>
      <c r="BL451" s="137"/>
      <c r="BN451" s="15"/>
      <c r="BO451" s="15"/>
      <c r="BP451" s="15"/>
      <c r="BQ451" s="15"/>
      <c r="BR451" s="15"/>
      <c r="BS451" s="15"/>
      <c r="BT451" s="15"/>
      <c r="BU451" s="15"/>
      <c r="BV451" s="15"/>
      <c r="BW451" s="15"/>
      <c r="BX451" s="15"/>
      <c r="BY451" s="15"/>
      <c r="BZ451" s="15"/>
      <c r="CA451" s="15"/>
      <c r="CB451" s="15"/>
      <c r="CC451" s="15"/>
      <c r="CD451" s="15"/>
      <c r="CE451" s="15"/>
      <c r="CF451" s="15"/>
      <c r="CG451" s="15"/>
      <c r="CH451" s="15"/>
      <c r="CI451" s="15"/>
      <c r="CJ451" s="15"/>
      <c r="CK451" s="15"/>
      <c r="CL451" s="15"/>
      <c r="CM451" s="47"/>
      <c r="CN451" s="47"/>
      <c r="CO451" s="47"/>
      <c r="CP451" s="15"/>
      <c r="CQ451" s="15"/>
      <c r="CR451" s="15"/>
      <c r="CS451" s="15"/>
      <c r="CT451" s="15"/>
      <c r="CU451" s="15"/>
      <c r="CV451" s="15"/>
      <c r="CW451" s="15"/>
      <c r="CX451" s="15"/>
      <c r="CY451" s="15"/>
      <c r="CZ451" s="15"/>
      <c r="DA451" s="15"/>
      <c r="DB451" s="15"/>
      <c r="DC451" s="15"/>
      <c r="DD451" s="15"/>
      <c r="DE451" s="15"/>
      <c r="DF451" s="15"/>
      <c r="DG451" s="15"/>
      <c r="DH451" s="15"/>
      <c r="DI451" s="15"/>
      <c r="DJ451" s="15"/>
      <c r="DK451" s="15"/>
      <c r="DL451" s="15"/>
      <c r="DM451" s="15"/>
    </row>
    <row r="452" spans="1:117" s="13" customFormat="1" x14ac:dyDescent="0.35">
      <c r="A452" s="93"/>
      <c r="B452" s="14" t="s">
        <v>217</v>
      </c>
      <c r="BG452" s="143" t="str">
        <f>IF(BG451&lt;BG448,"OUI, ça a baissé","NON, ça n'a pas baissé")</f>
        <v>OUI, ça a baissé</v>
      </c>
      <c r="BH452" s="143"/>
      <c r="BI452" s="143" t="str">
        <f>IF(BI451&lt;BI448,"OUI, ça a baissé","NON, ça n'a pas baissé")</f>
        <v>OUI, ça a baissé</v>
      </c>
      <c r="BJ452" s="143"/>
      <c r="BK452" s="143" t="str">
        <f>IF(BK451&lt;BK448,"OUI, ça a baissé","NON, ça n'a pas baissé")</f>
        <v>OUI, ça a baissé</v>
      </c>
      <c r="BL452" s="143"/>
      <c r="BN452" s="15"/>
      <c r="BO452" s="15"/>
      <c r="BP452" s="15"/>
      <c r="BQ452" s="15"/>
      <c r="BR452" s="15"/>
      <c r="BS452" s="15"/>
      <c r="BT452" s="15"/>
      <c r="BU452" s="15"/>
      <c r="BV452" s="15"/>
      <c r="BW452" s="15"/>
      <c r="BX452" s="15"/>
      <c r="BY452" s="15"/>
      <c r="BZ452" s="15"/>
      <c r="CA452" s="15"/>
      <c r="CB452" s="15"/>
      <c r="CC452" s="15"/>
      <c r="CD452" s="15"/>
      <c r="CE452" s="15"/>
      <c r="CF452" s="15"/>
      <c r="CG452" s="15"/>
      <c r="CH452" s="15"/>
      <c r="CI452" s="15"/>
      <c r="CJ452" s="15"/>
      <c r="CK452" s="15"/>
      <c r="CL452" s="15"/>
      <c r="CM452" s="47"/>
      <c r="CN452" s="47"/>
      <c r="CO452" s="47"/>
      <c r="CP452" s="15"/>
      <c r="CQ452" s="15"/>
      <c r="CR452" s="15"/>
      <c r="CS452" s="15"/>
      <c r="CT452" s="15"/>
      <c r="CU452" s="15"/>
      <c r="CV452" s="15"/>
      <c r="CW452" s="15"/>
      <c r="CX452" s="15"/>
      <c r="CY452" s="15"/>
      <c r="CZ452" s="15"/>
      <c r="DA452" s="15"/>
      <c r="DB452" s="15"/>
      <c r="DC452" s="15"/>
      <c r="DD452" s="15"/>
      <c r="DE452" s="15"/>
      <c r="DF452" s="15"/>
      <c r="DG452" s="15"/>
      <c r="DH452" s="15"/>
      <c r="DI452" s="15"/>
      <c r="DJ452" s="15"/>
      <c r="DK452" s="15"/>
      <c r="DL452" s="15"/>
      <c r="DM452" s="15"/>
    </row>
    <row r="453" spans="1:117" s="13" customFormat="1" ht="15" thickBot="1" x14ac:dyDescent="0.4"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  <c r="AP453" s="15"/>
      <c r="AQ453" s="15"/>
      <c r="AR453" s="15"/>
      <c r="AS453" s="15"/>
      <c r="AT453" s="15"/>
      <c r="AU453" s="15"/>
      <c r="AV453" s="15"/>
      <c r="AW453" s="15"/>
      <c r="AX453" s="15"/>
      <c r="AY453" s="15"/>
      <c r="AZ453" s="15"/>
      <c r="BA453" s="15"/>
      <c r="BB453" s="15"/>
      <c r="BC453" s="15"/>
      <c r="BD453" s="15"/>
      <c r="BE453" s="15"/>
      <c r="BF453" s="15"/>
      <c r="BG453" s="15"/>
      <c r="BH453" s="15"/>
      <c r="BI453" s="15"/>
      <c r="BJ453" s="15"/>
      <c r="BK453" s="15"/>
      <c r="BL453" s="15"/>
      <c r="BN453" s="15"/>
      <c r="BO453" s="15"/>
      <c r="BP453" s="15"/>
      <c r="BQ453" s="15"/>
      <c r="BR453" s="15"/>
      <c r="BS453" s="15"/>
      <c r="BT453" s="15"/>
      <c r="BU453" s="15"/>
      <c r="BV453" s="15"/>
      <c r="BW453" s="15"/>
      <c r="BX453" s="15"/>
      <c r="BY453" s="15"/>
      <c r="BZ453" s="15"/>
      <c r="CA453" s="15"/>
      <c r="CB453" s="15"/>
      <c r="CC453" s="15"/>
      <c r="CD453" s="15"/>
      <c r="CE453" s="15"/>
      <c r="CF453" s="15"/>
      <c r="CG453" s="15"/>
      <c r="CH453" s="15"/>
      <c r="CI453" s="15"/>
      <c r="CJ453" s="15"/>
      <c r="CK453" s="15"/>
      <c r="CL453" s="15"/>
      <c r="CM453" s="47"/>
      <c r="CN453" s="47"/>
      <c r="CO453" s="47"/>
      <c r="CP453" s="15"/>
      <c r="CQ453" s="15"/>
      <c r="CR453" s="15"/>
      <c r="CS453" s="15"/>
      <c r="CT453" s="15"/>
      <c r="CU453" s="15"/>
      <c r="CV453" s="15"/>
      <c r="CW453" s="15"/>
      <c r="CX453" s="15"/>
      <c r="CY453" s="15"/>
      <c r="CZ453" s="15"/>
      <c r="DA453" s="15"/>
      <c r="DB453" s="15"/>
      <c r="DC453" s="15"/>
      <c r="DD453" s="15"/>
      <c r="DE453" s="15"/>
      <c r="DF453" s="15"/>
      <c r="DG453" s="15"/>
      <c r="DH453" s="15"/>
      <c r="DI453" s="15"/>
      <c r="DJ453" s="15"/>
      <c r="DK453" s="15"/>
      <c r="DL453" s="15"/>
      <c r="DM453" s="15"/>
    </row>
    <row r="454" spans="1:117" s="13" customFormat="1" ht="15" thickBot="1" x14ac:dyDescent="0.4">
      <c r="A454" s="93" t="s">
        <v>132</v>
      </c>
      <c r="B454" s="14" t="s">
        <v>213</v>
      </c>
      <c r="C454" s="120">
        <f>C451</f>
        <v>0.05</v>
      </c>
      <c r="D454" s="120"/>
      <c r="E454" s="120">
        <f>E451</f>
        <v>0.1</v>
      </c>
      <c r="F454" s="120"/>
      <c r="G454" s="121">
        <f>G451</f>
        <v>0.15729316199264004</v>
      </c>
      <c r="H454" s="121"/>
      <c r="I454" s="121">
        <f>I451</f>
        <v>0.20582266706695332</v>
      </c>
      <c r="J454" s="121"/>
      <c r="K454" s="121">
        <f>K451</f>
        <v>0.26458632398527998</v>
      </c>
      <c r="L454" s="121"/>
      <c r="M454" s="121">
        <f>M451</f>
        <v>0.3116453341339066</v>
      </c>
      <c r="N454" s="121"/>
      <c r="O454" s="121">
        <f>O451</f>
        <v>0.49586323985280051</v>
      </c>
      <c r="P454" s="121"/>
      <c r="Q454" s="122">
        <f>C454*G454+E454*K454+O454</f>
        <v>0.53018653035096053</v>
      </c>
      <c r="R454" s="122"/>
      <c r="S454" s="122">
        <f t="shared" ref="S454" si="4020">1/(1+EXP(-Q454))</f>
        <v>0.62952661615948502</v>
      </c>
      <c r="T454" s="122"/>
      <c r="U454" s="122">
        <f t="shared" ref="U454" si="4021">S454</f>
        <v>0.62952661615948502</v>
      </c>
      <c r="V454" s="122"/>
      <c r="W454" s="121">
        <f>W451</f>
        <v>0.46645334133906391</v>
      </c>
      <c r="X454" s="121"/>
      <c r="Y454" s="122">
        <f t="shared" ref="Y454" si="4022">C454*I454+E454*M454+W454</f>
        <v>0.5079090081058022</v>
      </c>
      <c r="Z454" s="122"/>
      <c r="AA454" s="122">
        <f t="shared" ref="AA454" si="4023">1/(1+EXP(-Y454))</f>
        <v>0.62431616938051526</v>
      </c>
      <c r="AB454" s="122"/>
      <c r="AC454" s="122">
        <f t="shared" ref="AC454" si="4024">AA454</f>
        <v>0.62431616938051526</v>
      </c>
      <c r="AD454" s="122"/>
      <c r="AE454" s="121">
        <f>AE451</f>
        <v>-0.69777925444986422</v>
      </c>
      <c r="AF454" s="121"/>
      <c r="AG454" s="121">
        <f>AG451</f>
        <v>0.81127408552926528</v>
      </c>
      <c r="AH454" s="121"/>
      <c r="AI454" s="121">
        <f>AI451</f>
        <v>-0.59410008873369835</v>
      </c>
      <c r="AJ454" s="121"/>
      <c r="AK454" s="121">
        <f>AK451</f>
        <v>0.90967209054966469</v>
      </c>
      <c r="AL454" s="121"/>
      <c r="AM454" s="121">
        <f>AM451</f>
        <v>-1.2322608378863287</v>
      </c>
      <c r="AN454" s="121"/>
      <c r="AO454" s="122">
        <f t="shared" ref="AO454" si="4025">U454*AE454+AC454*AI454+AM454</f>
        <v>-2.0424377423932869</v>
      </c>
      <c r="AP454" s="122"/>
      <c r="AQ454" s="122">
        <f t="shared" ref="AQ454" si="4026">1/(1+EXP(-AO454))</f>
        <v>0.1148187383963168</v>
      </c>
      <c r="AR454" s="122"/>
      <c r="AS454" s="121">
        <f>AS451</f>
        <v>1.1988314877356165</v>
      </c>
      <c r="AT454" s="121"/>
      <c r="AU454" s="122">
        <f>U454*AG454+AC454*AK454+AS454</f>
        <v>2.2774731125410677</v>
      </c>
      <c r="AV454" s="122"/>
      <c r="AW454" s="122">
        <f t="shared" ref="AW454" si="4027">1/(1+EXP(-AU454))</f>
        <v>0.90699410838578332</v>
      </c>
      <c r="AX454" s="122"/>
      <c r="AY454" s="122">
        <f t="shared" ref="AY454" si="4028">AQ454</f>
        <v>0.1148187383963168</v>
      </c>
      <c r="AZ454" s="122"/>
      <c r="BA454" s="122">
        <f t="shared" ref="BA454" si="4029">AW454</f>
        <v>0.90699410838578332</v>
      </c>
      <c r="BB454" s="122"/>
      <c r="BC454" s="120">
        <f>BC451</f>
        <v>0.01</v>
      </c>
      <c r="BD454" s="120"/>
      <c r="BE454" s="120">
        <f>BE451</f>
        <v>0.99</v>
      </c>
      <c r="BF454" s="120"/>
      <c r="BG454" s="136">
        <f>(1/2)*(AY454-BC454)^2</f>
        <v>5.4934839594977499E-3</v>
      </c>
      <c r="BH454" s="137"/>
      <c r="BI454" s="136">
        <f t="shared" ref="BI454" si="4030">(1/2)*(BA454-BE454)^2</f>
        <v>3.444989021335543E-3</v>
      </c>
      <c r="BJ454" s="137"/>
      <c r="BK454" s="136">
        <f t="shared" ref="BK454" si="4031">BG454+BI454</f>
        <v>8.9384729808332924E-3</v>
      </c>
      <c r="BL454" s="137"/>
      <c r="BN454" s="131">
        <f t="shared" ref="BN454" si="4032" xml:space="preserve"> ( ((AY454 - BC454)*(AY454)*(1-AY454)*AE454) + ((BA454 - BE454)*(BA454)*(1-BA454)*AG454) ) * ( ((U454)*(1-U454)) ) * ( C454 )</f>
        <v>-1.5292669172957399E-4</v>
      </c>
      <c r="BO454" s="131"/>
      <c r="BP454" s="131">
        <f t="shared" ref="BP454" si="4033" xml:space="preserve"> ( ((AY454 - BC454)*(AY454)*(1-AY454)*AI454) + ((BA454 - BE454)*(BA454)*(1-BA454)*AK454) ) * ( ((AC454)*(1-AC454)) ) * ( C454 )</f>
        <v>-1.4892081665675294E-4</v>
      </c>
      <c r="BQ454" s="131"/>
      <c r="BR454" s="131">
        <f t="shared" ref="BR454" si="4034" xml:space="preserve"> ( ((AY454 - BC454)*(AY454)*(1-AY454)*AE454) + ((BA454 - BE454)*(BA454)*(1-BA454)*AG454) ) * ( ((U454)*(1-U454)) ) * ( E454 )</f>
        <v>-3.0585338345914798E-4</v>
      </c>
      <c r="BS454" s="131"/>
      <c r="BT454" s="131">
        <f t="shared" ref="BT454" si="4035" xml:space="preserve"> ( ((AY454 - BC454)*(AY454)*(1-AY454)*AI454) + ((BA454 - BE454)*(BA454)*(1-BA454)*AK454) ) * ( ((AC454)*(1-AC454)) ) * ( E454 )</f>
        <v>-2.9784163331350588E-4</v>
      </c>
      <c r="BU454" s="131"/>
      <c r="BV454" s="131">
        <f t="shared" ref="BV454" si="4036" xml:space="preserve"> ( ((AY454 - BC454)*(AY454)*(1-AY454)*AE454) + ((BA454 - BE454)*(BA454)*(1-BA454)*AG454) ) * ( ((S454)*(1-S454)) )</f>
        <v>-3.0585338345914797E-3</v>
      </c>
      <c r="BW454" s="131"/>
      <c r="BX454" s="131">
        <f t="shared" ref="BX454" si="4037" xml:space="preserve"> ( ((AY454 - BC454)*(AY454)*(1-AY454)*AI454) + ((BA454 - BE454)*(BA454)*(1-BA454)*AK454) ) * ( ((AC454)*(1-AC454)) )</f>
        <v>-2.9784163331350584E-3</v>
      </c>
      <c r="BY454" s="131"/>
      <c r="BZ454" s="131">
        <f xml:space="preserve"> (AY454 - BC454) * (AY454 * (1 - AY454)) * U454</f>
        <v>6.7065320942352059E-3</v>
      </c>
      <c r="CA454" s="131"/>
      <c r="CB454" s="131">
        <f t="shared" ref="CB454" si="4038" xml:space="preserve"> (BA454 - BE454) * (BA454 * (1 - BA454)) * U454</f>
        <v>-4.4079630171192964E-3</v>
      </c>
      <c r="CC454" s="131"/>
      <c r="CD454" s="131">
        <f t="shared" ref="CD454" si="4039" xml:space="preserve"> (AY454 - BC454) * (AY454 * (1 - AY454)) * AC454</f>
        <v>6.6510236730636819E-3</v>
      </c>
      <c r="CE454" s="131"/>
      <c r="CF454" s="131">
        <f t="shared" ref="CF454" si="4040" xml:space="preserve"> (BA454 - BE454) * (BA454 * (1 - BA454)) * AC454</f>
        <v>-4.3714793226815882E-3</v>
      </c>
      <c r="CG454" s="131"/>
      <c r="CH454" s="131">
        <f xml:space="preserve"> (AY454 - BC454) * (AY454 * (1 - AY454))</f>
        <v>1.0653293954669209E-2</v>
      </c>
      <c r="CI454" s="131"/>
      <c r="CJ454" s="131">
        <f xml:space="preserve"> (BA454 - BE454) * (BA454 * (1 - BA454))</f>
        <v>-7.0020280381641207E-3</v>
      </c>
      <c r="CK454" s="131"/>
      <c r="CL454" s="15"/>
      <c r="CM454" s="47"/>
      <c r="CN454" s="47"/>
      <c r="CO454" s="47"/>
      <c r="CP454" s="15"/>
      <c r="CQ454" s="15"/>
      <c r="CR454" s="15"/>
      <c r="CS454" s="15"/>
      <c r="CT454" s="15"/>
      <c r="CU454" s="15"/>
      <c r="CV454" s="15"/>
      <c r="CW454" s="15"/>
      <c r="CX454" s="15"/>
      <c r="CY454" s="15"/>
      <c r="CZ454" s="15"/>
      <c r="DA454" s="15"/>
      <c r="DB454" s="15"/>
      <c r="DC454" s="15"/>
      <c r="DD454" s="15"/>
      <c r="DE454" s="15"/>
      <c r="DF454" s="15"/>
      <c r="DG454" s="15"/>
      <c r="DH454" s="15"/>
      <c r="DI454" s="15"/>
      <c r="DJ454" s="15"/>
      <c r="DK454" s="15"/>
      <c r="DL454" s="15"/>
      <c r="DM454" s="15"/>
    </row>
    <row r="455" spans="1:117" s="13" customFormat="1" x14ac:dyDescent="0.35">
      <c r="A455" s="93"/>
      <c r="B455" s="14" t="s">
        <v>215</v>
      </c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  <c r="AY455" s="15"/>
      <c r="AZ455" s="15"/>
      <c r="BA455" s="15"/>
      <c r="BB455" s="15"/>
      <c r="BC455" s="15"/>
      <c r="BD455" s="15"/>
      <c r="BE455" s="15"/>
      <c r="BF455" s="15"/>
      <c r="BG455" s="15"/>
      <c r="BH455" s="15"/>
      <c r="BI455" s="15"/>
      <c r="BJ455" s="15"/>
      <c r="BK455" s="15"/>
      <c r="BL455" s="15"/>
      <c r="BN455" s="132" t="str">
        <f>IF(BN454&lt;0.000001,"PROCHE DE 0","PAS PROCHE DE 0")</f>
        <v>PROCHE DE 0</v>
      </c>
      <c r="BO455" s="132"/>
      <c r="BP455" s="132" t="str">
        <f>IF(BP454&lt;0.000001,"PROCHE DE 0","PAS PROCHE DE 0")</f>
        <v>PROCHE DE 0</v>
      </c>
      <c r="BQ455" s="132"/>
      <c r="BR455" s="132" t="str">
        <f>IF(BR454&lt;0.000001,"PROCHE DE 0","PAS PROCHE DE 0")</f>
        <v>PROCHE DE 0</v>
      </c>
      <c r="BS455" s="132"/>
      <c r="BT455" s="132" t="str">
        <f>IF(BT454&lt;0.000001,"PROCHE DE 0","PAS PROCHE DE 0")</f>
        <v>PROCHE DE 0</v>
      </c>
      <c r="BU455" s="132"/>
      <c r="BV455" s="132" t="str">
        <f>IF(BV454&lt;0.000001,"PROCHE DE 0","PAS PROCHE DE 0")</f>
        <v>PROCHE DE 0</v>
      </c>
      <c r="BW455" s="132"/>
      <c r="BX455" s="132" t="str">
        <f>IF(BX454&lt;0.000001,"PROCHE DE 0","PAS PROCHE DE 0")</f>
        <v>PROCHE DE 0</v>
      </c>
      <c r="BY455" s="132"/>
      <c r="BZ455" s="132" t="str">
        <f>IF(BZ454&lt;0.000001,"PROCHE DE 0","PAS PROCHE DE 0")</f>
        <v>PAS PROCHE DE 0</v>
      </c>
      <c r="CA455" s="132"/>
      <c r="CB455" s="132" t="str">
        <f>IF(CB454&lt;0.000001,"PROCHE DE 0","PAS PROCHE DE 0")</f>
        <v>PROCHE DE 0</v>
      </c>
      <c r="CC455" s="132"/>
      <c r="CD455" s="132" t="str">
        <f>IF(CD454&lt;0.000001,"PROCHE DE 0","PAS PROCHE DE 0")</f>
        <v>PAS PROCHE DE 0</v>
      </c>
      <c r="CE455" s="132"/>
      <c r="CF455" s="132" t="str">
        <f>IF(CF454&lt;0.000001,"PROCHE DE 0","PAS PROCHE DE 0")</f>
        <v>PROCHE DE 0</v>
      </c>
      <c r="CG455" s="132"/>
      <c r="CH455" s="132" t="str">
        <f>IF(CH454&lt;0.000001,"PROCHE DE 0","PAS PROCHE DE 0")</f>
        <v>PAS PROCHE DE 0</v>
      </c>
      <c r="CI455" s="132"/>
      <c r="CJ455" s="132" t="str">
        <f>IF(CJ454&lt;0.000001,"PROCHE DE 0","PAS PROCHE DE 0")</f>
        <v>PROCHE DE 0</v>
      </c>
      <c r="CK455" s="132"/>
      <c r="CL455" s="15"/>
      <c r="CM455" s="47"/>
      <c r="CN455" s="47"/>
      <c r="CO455" s="47"/>
      <c r="CP455" s="15"/>
      <c r="CQ455" s="15"/>
      <c r="CR455" s="15"/>
      <c r="CS455" s="15"/>
      <c r="CT455" s="15"/>
      <c r="CU455" s="15"/>
      <c r="CV455" s="15"/>
      <c r="CW455" s="15"/>
      <c r="CX455" s="15"/>
      <c r="CY455" s="15"/>
      <c r="CZ455" s="15"/>
      <c r="DA455" s="15"/>
      <c r="DB455" s="15"/>
      <c r="DC455" s="15"/>
      <c r="DD455" s="15"/>
      <c r="DE455" s="15"/>
      <c r="DF455" s="15"/>
      <c r="DG455" s="15"/>
      <c r="DH455" s="15"/>
      <c r="DI455" s="15"/>
      <c r="DJ455" s="15"/>
      <c r="DK455" s="15"/>
      <c r="DL455" s="15"/>
      <c r="DM455" s="15"/>
    </row>
    <row r="456" spans="1:117" s="13" customFormat="1" ht="15" thickBot="1" x14ac:dyDescent="0.4">
      <c r="A456" s="93"/>
      <c r="B456" s="14" t="s">
        <v>214</v>
      </c>
      <c r="C456" s="120">
        <f>C454</f>
        <v>0.05</v>
      </c>
      <c r="D456" s="120"/>
      <c r="E456" s="120">
        <f>E454</f>
        <v>0.1</v>
      </c>
      <c r="F456" s="120"/>
      <c r="G456" s="121">
        <f>G454</f>
        <v>0.15729316199264004</v>
      </c>
      <c r="H456" s="121"/>
      <c r="I456" s="121">
        <f>I454</f>
        <v>0.20582266706695332</v>
      </c>
      <c r="J456" s="121"/>
      <c r="K456" s="121">
        <f>K454</f>
        <v>0.26458632398527998</v>
      </c>
      <c r="L456" s="121"/>
      <c r="M456" s="121">
        <f>M454</f>
        <v>0.3116453341339066</v>
      </c>
      <c r="N456" s="121"/>
      <c r="O456" s="121">
        <f>O454</f>
        <v>0.49586323985280051</v>
      </c>
      <c r="P456" s="121"/>
      <c r="Q456" s="122">
        <f>C456*G456+E456*K456+O456</f>
        <v>0.53018653035096053</v>
      </c>
      <c r="R456" s="122"/>
      <c r="S456" s="122">
        <f t="shared" ref="S456:S457" si="4041">1/(1+EXP(-Q456))</f>
        <v>0.62952661615948502</v>
      </c>
      <c r="T456" s="122"/>
      <c r="U456" s="122">
        <f t="shared" ref="U456:U457" si="4042">S456</f>
        <v>0.62952661615948502</v>
      </c>
      <c r="V456" s="122"/>
      <c r="W456" s="121">
        <f>W454</f>
        <v>0.46645334133906391</v>
      </c>
      <c r="X456" s="121"/>
      <c r="Y456" s="122">
        <f t="shared" ref="Y456:Y457" si="4043">C456*I456+E456*M456+W456</f>
        <v>0.5079090081058022</v>
      </c>
      <c r="Z456" s="122"/>
      <c r="AA456" s="122">
        <f t="shared" ref="AA456:AA457" si="4044">1/(1+EXP(-Y456))</f>
        <v>0.62431616938051526</v>
      </c>
      <c r="AB456" s="122"/>
      <c r="AC456" s="122">
        <f t="shared" ref="AC456:AC457" si="4045">AA456</f>
        <v>0.62431616938051526</v>
      </c>
      <c r="AD456" s="122"/>
      <c r="AE456" s="121">
        <f>AE454</f>
        <v>-0.69777925444986422</v>
      </c>
      <c r="AF456" s="121"/>
      <c r="AG456" s="121">
        <f>AG454</f>
        <v>0.81127408552926528</v>
      </c>
      <c r="AH456" s="121"/>
      <c r="AI456" s="121">
        <f>AI454</f>
        <v>-0.59410008873369835</v>
      </c>
      <c r="AJ456" s="121"/>
      <c r="AK456" s="121">
        <f>AK454</f>
        <v>0.90967209054966469</v>
      </c>
      <c r="AL456" s="121"/>
      <c r="AM456" s="121">
        <f>AM454</f>
        <v>-1.2322608378863287</v>
      </c>
      <c r="AN456" s="121"/>
      <c r="AO456" s="122">
        <f t="shared" ref="AO456:AO457" si="4046">U456*AE456+AC456*AI456+AM456</f>
        <v>-2.0424377423932869</v>
      </c>
      <c r="AP456" s="122"/>
      <c r="AQ456" s="122">
        <f t="shared" ref="AQ456:AQ457" si="4047">1/(1+EXP(-AO456))</f>
        <v>0.1148187383963168</v>
      </c>
      <c r="AR456" s="122"/>
      <c r="AS456" s="121">
        <f>AS454</f>
        <v>1.1988314877356165</v>
      </c>
      <c r="AT456" s="121"/>
      <c r="AU456" s="122">
        <f>U456*AG456+AC456*AK456+AS456</f>
        <v>2.2774731125410677</v>
      </c>
      <c r="AV456" s="122"/>
      <c r="AW456" s="122">
        <f t="shared" ref="AW456:AW457" si="4048">1/(1+EXP(-AU456))</f>
        <v>0.90699410838578332</v>
      </c>
      <c r="AX456" s="122"/>
      <c r="AY456" s="122">
        <f t="shared" ref="AY456:AY457" si="4049">AQ456</f>
        <v>0.1148187383963168</v>
      </c>
      <c r="AZ456" s="122"/>
      <c r="BA456" s="122">
        <f>AW456</f>
        <v>0.90699410838578332</v>
      </c>
      <c r="BB456" s="122"/>
      <c r="BC456" s="120">
        <f>BC454</f>
        <v>0.01</v>
      </c>
      <c r="BD456" s="120"/>
      <c r="BE456" s="120">
        <f>BE454</f>
        <v>0.99</v>
      </c>
      <c r="BF456" s="120"/>
      <c r="BG456" s="122">
        <f>(1/2)*(AY456-BC456)^2</f>
        <v>5.4934839594977499E-3</v>
      </c>
      <c r="BH456" s="122"/>
      <c r="BI456" s="122">
        <f t="shared" ref="BI456:BI457" si="4050">(1/2)*(BA456-BE456)^2</f>
        <v>3.444989021335543E-3</v>
      </c>
      <c r="BJ456" s="122"/>
      <c r="BK456" s="122">
        <f t="shared" ref="BK456:BK457" si="4051">BG456+BI456</f>
        <v>8.9384729808332924E-3</v>
      </c>
      <c r="BL456" s="122"/>
      <c r="BN456" s="142">
        <f t="shared" ref="BN456" si="4052" xml:space="preserve"> ( ((AY456 - BC456)*(AY456)*(1-AY456)*AE456) + ((BA456 - BE456)*(BA456)*(1-BA456)*AG456) ) * ( ((U456)*(1-U456)) ) * ( C456 )</f>
        <v>-1.5292669172957399E-4</v>
      </c>
      <c r="BO456" s="142"/>
      <c r="BP456" s="142">
        <f t="shared" ref="BP456" si="4053" xml:space="preserve"> ( ((AY456 - BC456)*(AY456)*(1-AY456)*AI456) + ((BA456 - BE456)*(BA456)*(1-BA456)*AK456) ) * ( ((AC456)*(1-AC456)) ) * ( C456 )</f>
        <v>-1.4892081665675294E-4</v>
      </c>
      <c r="BQ456" s="142"/>
      <c r="BR456" s="142">
        <f t="shared" ref="BR456" si="4054" xml:space="preserve"> ( ((AY456 - BC456)*(AY456)*(1-AY456)*AE456) + ((BA456 - BE456)*(BA456)*(1-BA456)*AG456) ) * ( ((U456)*(1-U456)) ) * ( E456 )</f>
        <v>-3.0585338345914798E-4</v>
      </c>
      <c r="BS456" s="142"/>
      <c r="BT456" s="142">
        <f t="shared" ref="BT456" si="4055" xml:space="preserve"> ( ((AY456 - BC456)*(AY456)*(1-AY456)*AI456) + ((BA456 - BE456)*(BA456)*(1-BA456)*AK456) ) * ( ((AC456)*(1-AC456)) ) * ( E456 )</f>
        <v>-2.9784163331350588E-4</v>
      </c>
      <c r="BU456" s="142"/>
      <c r="BV456" s="142">
        <f t="shared" ref="BV456" si="4056" xml:space="preserve"> ( ((AY456 - BC456)*(AY456)*(1-AY456)*AE456) + ((BA456 - BE456)*(BA456)*(1-BA456)*AG456) ) * ( ((S456)*(1-S456)) )</f>
        <v>-3.0585338345914797E-3</v>
      </c>
      <c r="BW456" s="142"/>
      <c r="BX456" s="142">
        <f t="shared" ref="BX456" si="4057" xml:space="preserve"> ( ((AY456 - BC456)*(AY456)*(1-AY456)*AI456) + ((BA456 - BE456)*(BA456)*(1-BA456)*AK456) ) * ( ((AC456)*(1-AC456)) )</f>
        <v>-2.9784163331350584E-3</v>
      </c>
      <c r="BY456" s="142"/>
      <c r="BZ456" s="142">
        <f xml:space="preserve"> (AY456 - BC456) * (AY456 * (1 - AY456)) * U456</f>
        <v>6.7065320942352059E-3</v>
      </c>
      <c r="CA456" s="142"/>
      <c r="CB456" s="142">
        <f t="shared" ref="CB456" si="4058" xml:space="preserve"> (BA456 - BE456) * (BA456 * (1 - BA456)) * U456</f>
        <v>-4.4079630171192964E-3</v>
      </c>
      <c r="CC456" s="142"/>
      <c r="CD456" s="142">
        <f t="shared" ref="CD456" si="4059" xml:space="preserve"> (AY456 - BC456) * (AY456 * (1 - AY456)) * AC456</f>
        <v>6.6510236730636819E-3</v>
      </c>
      <c r="CE456" s="142"/>
      <c r="CF456" s="142">
        <f t="shared" ref="CF456" si="4060" xml:space="preserve"> (BA456 - BE456) * (BA456 * (1 - BA456)) * AC456</f>
        <v>-4.3714793226815882E-3</v>
      </c>
      <c r="CG456" s="142"/>
      <c r="CH456" s="142">
        <f xml:space="preserve"> (AY456 - BC456) * (AY456 * (1 - AY456))</f>
        <v>1.0653293954669209E-2</v>
      </c>
      <c r="CI456" s="142"/>
      <c r="CJ456" s="142">
        <f xml:space="preserve"> (BA456 - BE456) * (BA456 * (1 - BA456))</f>
        <v>-7.0020280381641207E-3</v>
      </c>
      <c r="CK456" s="142"/>
      <c r="CL456" s="15"/>
      <c r="CM456" s="104">
        <f>CM450</f>
        <v>0.5</v>
      </c>
      <c r="CN456" s="104"/>
      <c r="CO456" s="47"/>
      <c r="CP456" s="131">
        <f t="shared" ref="CP456" si="4061">G456-CM456*BN456</f>
        <v>0.15736962533850482</v>
      </c>
      <c r="CQ456" s="131"/>
      <c r="CR456" s="131">
        <f t="shared" ref="CR456" si="4062">I456-CM456*BP456</f>
        <v>0.20589712747528169</v>
      </c>
      <c r="CS456" s="131"/>
      <c r="CT456" s="131">
        <f t="shared" ref="CT456" si="4063">K456-CM456*BR456</f>
        <v>0.26473925067700954</v>
      </c>
      <c r="CU456" s="131"/>
      <c r="CV456" s="131">
        <f t="shared" ref="CV456" si="4064">M456-CM456*BT456</f>
        <v>0.31179425495056334</v>
      </c>
      <c r="CW456" s="131"/>
      <c r="CX456" s="131">
        <f t="shared" ref="CX456" si="4065">O456-CM456*BV456</f>
        <v>0.49739250677009622</v>
      </c>
      <c r="CY456" s="131"/>
      <c r="CZ456" s="131">
        <f t="shared" ref="CZ456" si="4066">W456-CM456*BX456</f>
        <v>0.46794254950563141</v>
      </c>
      <c r="DA456" s="131"/>
      <c r="DB456" s="131">
        <f t="shared" ref="DB456" si="4067">AE456-CM456*BZ456</f>
        <v>-0.70113252049698183</v>
      </c>
      <c r="DC456" s="131"/>
      <c r="DD456" s="131">
        <f t="shared" ref="DD456" si="4068">AG456-CM456*CB456</f>
        <v>0.81347806703782488</v>
      </c>
      <c r="DE456" s="131"/>
      <c r="DF456" s="131">
        <f t="shared" ref="DF456" si="4069">AI456-CM456*CD456</f>
        <v>-0.5974256005702302</v>
      </c>
      <c r="DG456" s="131"/>
      <c r="DH456" s="131">
        <f t="shared" ref="DH456" si="4070">AK456-CM456*CF456</f>
        <v>0.91185783021100553</v>
      </c>
      <c r="DI456" s="131"/>
      <c r="DJ456" s="131">
        <f t="shared" ref="DJ456" si="4071">AM456-CM456*CH456</f>
        <v>-1.2375874848636632</v>
      </c>
      <c r="DK456" s="131"/>
      <c r="DL456" s="131">
        <f t="shared" ref="DL456" si="4072">AS456-CM456*CJ456</f>
        <v>1.2023325017546986</v>
      </c>
      <c r="DM456" s="131"/>
    </row>
    <row r="457" spans="1:117" s="13" customFormat="1" ht="15" thickBot="1" x14ac:dyDescent="0.4">
      <c r="A457" s="93"/>
      <c r="B457" s="14" t="s">
        <v>216</v>
      </c>
      <c r="C457" s="120">
        <f>C456</f>
        <v>0.05</v>
      </c>
      <c r="D457" s="120"/>
      <c r="E457" s="120">
        <f>E456</f>
        <v>0.1</v>
      </c>
      <c r="F457" s="120"/>
      <c r="G457" s="131">
        <f>CP456</f>
        <v>0.15736962533850482</v>
      </c>
      <c r="H457" s="131"/>
      <c r="I457" s="131">
        <f>CR456</f>
        <v>0.20589712747528169</v>
      </c>
      <c r="J457" s="131"/>
      <c r="K457" s="131">
        <f>CT456</f>
        <v>0.26473925067700954</v>
      </c>
      <c r="L457" s="131"/>
      <c r="M457" s="131">
        <f>CV456</f>
        <v>0.31179425495056334</v>
      </c>
      <c r="N457" s="131"/>
      <c r="O457" s="131">
        <f>CX456</f>
        <v>0.49739250677009622</v>
      </c>
      <c r="P457" s="131"/>
      <c r="Q457" s="122">
        <f>C457*G457+E457*K457+O457</f>
        <v>0.53173491310472243</v>
      </c>
      <c r="R457" s="122"/>
      <c r="S457" s="122">
        <f t="shared" si="4041"/>
        <v>0.62988766192473444</v>
      </c>
      <c r="T457" s="122"/>
      <c r="U457" s="122">
        <f t="shared" si="4042"/>
        <v>0.62988766192473444</v>
      </c>
      <c r="V457" s="122"/>
      <c r="W457" s="131">
        <f>CZ456</f>
        <v>0.46794254950563141</v>
      </c>
      <c r="X457" s="131"/>
      <c r="Y457" s="122">
        <f t="shared" si="4043"/>
        <v>0.50941683137445182</v>
      </c>
      <c r="Z457" s="122"/>
      <c r="AA457" s="122">
        <f t="shared" si="4044"/>
        <v>0.62466975618223031</v>
      </c>
      <c r="AB457" s="122"/>
      <c r="AC457" s="122">
        <f t="shared" si="4045"/>
        <v>0.62466975618223031</v>
      </c>
      <c r="AD457" s="122"/>
      <c r="AE457" s="131">
        <f>DB456</f>
        <v>-0.70113252049698183</v>
      </c>
      <c r="AF457" s="131"/>
      <c r="AG457" s="131">
        <f>DD456</f>
        <v>0.81347806703782488</v>
      </c>
      <c r="AH457" s="131"/>
      <c r="AI457" s="131">
        <f>DF456</f>
        <v>-0.5974256005702302</v>
      </c>
      <c r="AJ457" s="131"/>
      <c r="AK457" s="131">
        <f>DH456</f>
        <v>0.91185783021100553</v>
      </c>
      <c r="AL457" s="131"/>
      <c r="AM457" s="131">
        <f>DJ456</f>
        <v>-1.2375874848636632</v>
      </c>
      <c r="AN457" s="131"/>
      <c r="AO457" s="122">
        <f t="shared" si="4046"/>
        <v>-2.0524159131441313</v>
      </c>
      <c r="AP457" s="122"/>
      <c r="AQ457" s="122">
        <f t="shared" si="4047"/>
        <v>0.11380849422247281</v>
      </c>
      <c r="AR457" s="122"/>
      <c r="AS457" s="131">
        <f>DL456</f>
        <v>1.2023325017546986</v>
      </c>
      <c r="AT457" s="131"/>
      <c r="AU457" s="122">
        <f>U457*AG457+AC457*AK457+AS457</f>
        <v>2.2843423078989726</v>
      </c>
      <c r="AV457" s="122"/>
      <c r="AW457" s="122">
        <f t="shared" si="4048"/>
        <v>0.90757194707777233</v>
      </c>
      <c r="AX457" s="122"/>
      <c r="AY457" s="122">
        <f t="shared" si="4049"/>
        <v>0.11380849422247281</v>
      </c>
      <c r="AZ457" s="122"/>
      <c r="BA457" s="122">
        <f>AW457</f>
        <v>0.90757194707777233</v>
      </c>
      <c r="BB457" s="122"/>
      <c r="BC457" s="120">
        <f>BC456</f>
        <v>0.01</v>
      </c>
      <c r="BD457" s="120"/>
      <c r="BE457" s="120">
        <f>BE456</f>
        <v>0.99</v>
      </c>
      <c r="BF457" s="120"/>
      <c r="BG457" s="136">
        <f>(1/2)*(AY457-BC457)^2</f>
        <v>5.3881017363685861E-3</v>
      </c>
      <c r="BH457" s="137"/>
      <c r="BI457" s="136">
        <f t="shared" si="4050"/>
        <v>3.3971919542747815E-3</v>
      </c>
      <c r="BJ457" s="137"/>
      <c r="BK457" s="136">
        <f t="shared" si="4051"/>
        <v>8.7852936906433685E-3</v>
      </c>
      <c r="BL457" s="137"/>
      <c r="BN457" s="15"/>
      <c r="BO457" s="15"/>
      <c r="BP457" s="15"/>
      <c r="BQ457" s="15"/>
      <c r="BR457" s="15"/>
      <c r="BS457" s="15"/>
      <c r="BT457" s="15"/>
      <c r="BU457" s="15"/>
      <c r="BV457" s="15"/>
      <c r="BW457" s="15"/>
      <c r="BX457" s="15"/>
      <c r="BY457" s="15"/>
      <c r="BZ457" s="15"/>
      <c r="CA457" s="15"/>
      <c r="CB457" s="15"/>
      <c r="CC457" s="15"/>
      <c r="CD457" s="15"/>
      <c r="CE457" s="15"/>
      <c r="CF457" s="15"/>
      <c r="CG457" s="15"/>
      <c r="CH457" s="15"/>
      <c r="CI457" s="15"/>
      <c r="CJ457" s="15"/>
      <c r="CK457" s="15"/>
      <c r="CL457" s="15"/>
      <c r="CM457" s="47"/>
      <c r="CN457" s="47"/>
      <c r="CO457" s="47"/>
      <c r="CP457" s="15"/>
      <c r="CQ457" s="15"/>
      <c r="CR457" s="15"/>
      <c r="CS457" s="15"/>
      <c r="CT457" s="15"/>
      <c r="CU457" s="15"/>
      <c r="CV457" s="15"/>
      <c r="CW457" s="15"/>
      <c r="CX457" s="15"/>
      <c r="CY457" s="15"/>
      <c r="CZ457" s="15"/>
      <c r="DA457" s="15"/>
      <c r="DB457" s="15"/>
      <c r="DC457" s="15"/>
      <c r="DD457" s="15"/>
      <c r="DE457" s="15"/>
      <c r="DF457" s="15"/>
      <c r="DG457" s="15"/>
      <c r="DH457" s="15"/>
      <c r="DI457" s="15"/>
      <c r="DJ457" s="15"/>
      <c r="DK457" s="15"/>
      <c r="DL457" s="15"/>
      <c r="DM457" s="15"/>
    </row>
    <row r="458" spans="1:117" s="13" customFormat="1" x14ac:dyDescent="0.35">
      <c r="A458" s="93"/>
      <c r="B458" s="14" t="s">
        <v>217</v>
      </c>
      <c r="BG458" s="143" t="str">
        <f>IF(BG457&lt;BG454,"OUI, ça a baissé","NON, ça n'a pas baissé")</f>
        <v>OUI, ça a baissé</v>
      </c>
      <c r="BH458" s="143"/>
      <c r="BI458" s="143" t="str">
        <f>IF(BI457&lt;BI454,"OUI, ça a baissé","NON, ça n'a pas baissé")</f>
        <v>OUI, ça a baissé</v>
      </c>
      <c r="BJ458" s="143"/>
      <c r="BK458" s="143" t="str">
        <f>IF(BK457&lt;BK454,"OUI, ça a baissé","NON, ça n'a pas baissé")</f>
        <v>OUI, ça a baissé</v>
      </c>
      <c r="BL458" s="143"/>
      <c r="BN458" s="15"/>
      <c r="BO458" s="15"/>
      <c r="BP458" s="15"/>
      <c r="BQ458" s="15"/>
      <c r="BR458" s="15"/>
      <c r="BS458" s="15"/>
      <c r="BT458" s="15"/>
      <c r="BU458" s="15"/>
      <c r="BV458" s="15"/>
      <c r="BW458" s="15"/>
      <c r="BX458" s="15"/>
      <c r="BY458" s="15"/>
      <c r="BZ458" s="15"/>
      <c r="CA458" s="15"/>
      <c r="CB458" s="15"/>
      <c r="CC458" s="15"/>
      <c r="CD458" s="15"/>
      <c r="CE458" s="15"/>
      <c r="CF458" s="15"/>
      <c r="CG458" s="15"/>
      <c r="CH458" s="15"/>
      <c r="CI458" s="15"/>
      <c r="CJ458" s="15"/>
      <c r="CK458" s="15"/>
      <c r="CL458" s="15"/>
      <c r="CM458" s="47"/>
      <c r="CN458" s="47"/>
      <c r="CO458" s="47"/>
      <c r="CP458" s="15"/>
      <c r="CQ458" s="15"/>
      <c r="CR458" s="15"/>
      <c r="CS458" s="15"/>
      <c r="CT458" s="15"/>
      <c r="CU458" s="15"/>
      <c r="CV458" s="15"/>
      <c r="CW458" s="15"/>
      <c r="CX458" s="15"/>
      <c r="CY458" s="15"/>
      <c r="CZ458" s="15"/>
      <c r="DA458" s="15"/>
      <c r="DB458" s="15"/>
      <c r="DC458" s="15"/>
      <c r="DD458" s="15"/>
      <c r="DE458" s="15"/>
      <c r="DF458" s="15"/>
      <c r="DG458" s="15"/>
      <c r="DH458" s="15"/>
      <c r="DI458" s="15"/>
      <c r="DJ458" s="15"/>
      <c r="DK458" s="15"/>
      <c r="DL458" s="15"/>
      <c r="DM458" s="15"/>
    </row>
    <row r="459" spans="1:117" s="13" customFormat="1" ht="15" thickBot="1" x14ac:dyDescent="0.4"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  <c r="AP459" s="15"/>
      <c r="AQ459" s="15"/>
      <c r="AR459" s="15"/>
      <c r="AS459" s="15"/>
      <c r="AT459" s="15"/>
      <c r="AU459" s="15"/>
      <c r="AV459" s="15"/>
      <c r="AW459" s="15"/>
      <c r="AX459" s="15"/>
      <c r="AY459" s="15"/>
      <c r="AZ459" s="15"/>
      <c r="BA459" s="15"/>
      <c r="BB459" s="15"/>
      <c r="BC459" s="15"/>
      <c r="BD459" s="15"/>
      <c r="BE459" s="15"/>
      <c r="BF459" s="15"/>
      <c r="BG459" s="15"/>
      <c r="BH459" s="15"/>
      <c r="BI459" s="15"/>
      <c r="BJ459" s="15"/>
      <c r="BK459" s="15"/>
      <c r="BL459" s="15"/>
      <c r="BN459" s="15"/>
      <c r="BO459" s="15"/>
      <c r="BP459" s="15"/>
      <c r="BQ459" s="15"/>
      <c r="BR459" s="15"/>
      <c r="BS459" s="15"/>
      <c r="BT459" s="15"/>
      <c r="BU459" s="15"/>
      <c r="BV459" s="15"/>
      <c r="BW459" s="15"/>
      <c r="BX459" s="15"/>
      <c r="BY459" s="15"/>
      <c r="BZ459" s="15"/>
      <c r="CA459" s="15"/>
      <c r="CB459" s="15"/>
      <c r="CC459" s="15"/>
      <c r="CD459" s="15"/>
      <c r="CE459" s="15"/>
      <c r="CF459" s="15"/>
      <c r="CG459" s="15"/>
      <c r="CH459" s="15"/>
      <c r="CI459" s="15"/>
      <c r="CJ459" s="15"/>
      <c r="CK459" s="15"/>
      <c r="CL459" s="15"/>
      <c r="CM459" s="47"/>
      <c r="CN459" s="47"/>
      <c r="CO459" s="47"/>
      <c r="CP459" s="15"/>
      <c r="CQ459" s="15"/>
      <c r="CR459" s="15"/>
      <c r="CS459" s="15"/>
      <c r="CT459" s="15"/>
      <c r="CU459" s="15"/>
      <c r="CV459" s="15"/>
      <c r="CW459" s="15"/>
      <c r="CX459" s="15"/>
      <c r="CY459" s="15"/>
      <c r="CZ459" s="15"/>
      <c r="DA459" s="15"/>
      <c r="DB459" s="15"/>
      <c r="DC459" s="15"/>
      <c r="DD459" s="15"/>
      <c r="DE459" s="15"/>
      <c r="DF459" s="15"/>
      <c r="DG459" s="15"/>
      <c r="DH459" s="15"/>
      <c r="DI459" s="15"/>
      <c r="DJ459" s="15"/>
      <c r="DK459" s="15"/>
      <c r="DL459" s="15"/>
      <c r="DM459" s="15"/>
    </row>
    <row r="460" spans="1:117" s="13" customFormat="1" ht="15" thickBot="1" x14ac:dyDescent="0.4">
      <c r="A460" s="93" t="s">
        <v>132</v>
      </c>
      <c r="B460" s="14" t="s">
        <v>213</v>
      </c>
      <c r="C460" s="120">
        <f>C457</f>
        <v>0.05</v>
      </c>
      <c r="D460" s="120"/>
      <c r="E460" s="120">
        <f>E457</f>
        <v>0.1</v>
      </c>
      <c r="F460" s="120"/>
      <c r="G460" s="121">
        <f>G457</f>
        <v>0.15736962533850482</v>
      </c>
      <c r="H460" s="121"/>
      <c r="I460" s="121">
        <f>I457</f>
        <v>0.20589712747528169</v>
      </c>
      <c r="J460" s="121"/>
      <c r="K460" s="121">
        <f>K457</f>
        <v>0.26473925067700954</v>
      </c>
      <c r="L460" s="121"/>
      <c r="M460" s="121">
        <f>M457</f>
        <v>0.31179425495056334</v>
      </c>
      <c r="N460" s="121"/>
      <c r="O460" s="121">
        <f>O457</f>
        <v>0.49739250677009622</v>
      </c>
      <c r="P460" s="121"/>
      <c r="Q460" s="122">
        <f>C460*G460+E460*K460+O460</f>
        <v>0.53173491310472243</v>
      </c>
      <c r="R460" s="122"/>
      <c r="S460" s="122">
        <f t="shared" ref="S460" si="4073">1/(1+EXP(-Q460))</f>
        <v>0.62988766192473444</v>
      </c>
      <c r="T460" s="122"/>
      <c r="U460" s="122">
        <f t="shared" ref="U460" si="4074">S460</f>
        <v>0.62988766192473444</v>
      </c>
      <c r="V460" s="122"/>
      <c r="W460" s="121">
        <f>W457</f>
        <v>0.46794254950563141</v>
      </c>
      <c r="X460" s="121"/>
      <c r="Y460" s="122">
        <f t="shared" ref="Y460" si="4075">C460*I460+E460*M460+W460</f>
        <v>0.50941683137445182</v>
      </c>
      <c r="Z460" s="122"/>
      <c r="AA460" s="122">
        <f t="shared" ref="AA460" si="4076">1/(1+EXP(-Y460))</f>
        <v>0.62466975618223031</v>
      </c>
      <c r="AB460" s="122"/>
      <c r="AC460" s="122">
        <f t="shared" ref="AC460" si="4077">AA460</f>
        <v>0.62466975618223031</v>
      </c>
      <c r="AD460" s="122"/>
      <c r="AE460" s="121">
        <f>AE457</f>
        <v>-0.70113252049698183</v>
      </c>
      <c r="AF460" s="121"/>
      <c r="AG460" s="121">
        <f>AG457</f>
        <v>0.81347806703782488</v>
      </c>
      <c r="AH460" s="121"/>
      <c r="AI460" s="121">
        <f>AI457</f>
        <v>-0.5974256005702302</v>
      </c>
      <c r="AJ460" s="121"/>
      <c r="AK460" s="121">
        <f>AK457</f>
        <v>0.91185783021100553</v>
      </c>
      <c r="AL460" s="121"/>
      <c r="AM460" s="121">
        <f>AM457</f>
        <v>-1.2375874848636632</v>
      </c>
      <c r="AN460" s="121"/>
      <c r="AO460" s="122">
        <f t="shared" ref="AO460" si="4078">U460*AE460+AC460*AI460+AM460</f>
        <v>-2.0524159131441313</v>
      </c>
      <c r="AP460" s="122"/>
      <c r="AQ460" s="122">
        <f t="shared" ref="AQ460" si="4079">1/(1+EXP(-AO460))</f>
        <v>0.11380849422247281</v>
      </c>
      <c r="AR460" s="122"/>
      <c r="AS460" s="121">
        <f>AS457</f>
        <v>1.2023325017546986</v>
      </c>
      <c r="AT460" s="121"/>
      <c r="AU460" s="122">
        <f>U460*AG460+AC460*AK460+AS460</f>
        <v>2.2843423078989726</v>
      </c>
      <c r="AV460" s="122"/>
      <c r="AW460" s="122">
        <f t="shared" ref="AW460" si="4080">1/(1+EXP(-AU460))</f>
        <v>0.90757194707777233</v>
      </c>
      <c r="AX460" s="122"/>
      <c r="AY460" s="122">
        <f t="shared" ref="AY460" si="4081">AQ460</f>
        <v>0.11380849422247281</v>
      </c>
      <c r="AZ460" s="122"/>
      <c r="BA460" s="122">
        <f t="shared" ref="BA460" si="4082">AW460</f>
        <v>0.90757194707777233</v>
      </c>
      <c r="BB460" s="122"/>
      <c r="BC460" s="120">
        <f>BC457</f>
        <v>0.01</v>
      </c>
      <c r="BD460" s="120"/>
      <c r="BE460" s="120">
        <f>BE457</f>
        <v>0.99</v>
      </c>
      <c r="BF460" s="120"/>
      <c r="BG460" s="136">
        <f>(1/2)*(AY460-BC460)^2</f>
        <v>5.3881017363685861E-3</v>
      </c>
      <c r="BH460" s="137"/>
      <c r="BI460" s="136">
        <f t="shared" ref="BI460" si="4083">(1/2)*(BA460-BE460)^2</f>
        <v>3.3971919542747815E-3</v>
      </c>
      <c r="BJ460" s="137"/>
      <c r="BK460" s="136">
        <f t="shared" ref="BK460" si="4084">BG460+BI460</f>
        <v>8.7852936906433685E-3</v>
      </c>
      <c r="BL460" s="137"/>
      <c r="BN460" s="131">
        <f t="shared" ref="BN460" si="4085" xml:space="preserve"> ( ((AY460 - BC460)*(AY460)*(1-AY460)*AE460) + ((BA460 - BE460)*(BA460)*(1-BA460)*AG460) ) * ( ((U460)*(1-U460)) ) * ( C460 )</f>
        <v>-1.511311926817643E-4</v>
      </c>
      <c r="BO460" s="131"/>
      <c r="BP460" s="131">
        <f t="shared" ref="BP460" si="4086" xml:space="preserve"> ( ((AY460 - BC460)*(AY460)*(1-AY460)*AI460) + ((BA460 - BE460)*(BA460)*(1-BA460)*AK460) ) * ( ((AC460)*(1-AC460)) ) * ( C460 )</f>
        <v>-1.4723820463929751E-4</v>
      </c>
      <c r="BQ460" s="131"/>
      <c r="BR460" s="131">
        <f t="shared" ref="BR460" si="4087" xml:space="preserve"> ( ((AY460 - BC460)*(AY460)*(1-AY460)*AE460) + ((BA460 - BE460)*(BA460)*(1-BA460)*AG460) ) * ( ((U460)*(1-U460)) ) * ( E460 )</f>
        <v>-3.022623853635286E-4</v>
      </c>
      <c r="BS460" s="131"/>
      <c r="BT460" s="131">
        <f t="shared" ref="BT460" si="4088" xml:space="preserve"> ( ((AY460 - BC460)*(AY460)*(1-AY460)*AI460) + ((BA460 - BE460)*(BA460)*(1-BA460)*AK460) ) * ( ((AC460)*(1-AC460)) ) * ( E460 )</f>
        <v>-2.9447640927859501E-4</v>
      </c>
      <c r="BU460" s="131"/>
      <c r="BV460" s="131">
        <f t="shared" ref="BV460" si="4089" xml:space="preserve"> ( ((AY460 - BC460)*(AY460)*(1-AY460)*AE460) + ((BA460 - BE460)*(BA460)*(1-BA460)*AG460) ) * ( ((S460)*(1-S460)) )</f>
        <v>-3.0226238536352856E-3</v>
      </c>
      <c r="BW460" s="131"/>
      <c r="BX460" s="131">
        <f t="shared" ref="BX460" si="4090" xml:space="preserve"> ( ((AY460 - BC460)*(AY460)*(1-AY460)*AI460) + ((BA460 - BE460)*(BA460)*(1-BA460)*AK460) ) * ( ((AC460)*(1-AC460)) )</f>
        <v>-2.9447640927859498E-3</v>
      </c>
      <c r="BY460" s="131"/>
      <c r="BZ460" s="131">
        <f xml:space="preserve"> (AY460 - BC460) * (AY460 * (1 - AY460)) * U460</f>
        <v>6.5947487368688456E-3</v>
      </c>
      <c r="CA460" s="131"/>
      <c r="CB460" s="131">
        <f t="shared" ref="CB460" si="4091" xml:space="preserve"> (BA460 - BE460) * (BA460 * (1 - BA460)) * U460</f>
        <v>-4.3553494942281485E-3</v>
      </c>
      <c r="CC460" s="131"/>
      <c r="CD460" s="131">
        <f t="shared" ref="CD460" si="4092" xml:space="preserve"> (AY460 - BC460) * (AY460 * (1 - AY460)) * AC460</f>
        <v>6.5401187141131507E-3</v>
      </c>
      <c r="CE460" s="131"/>
      <c r="CF460" s="131">
        <f t="shared" ref="CF460" si="4093" xml:space="preserve"> (BA460 - BE460) * (BA460 * (1 - BA460)) * AC460</f>
        <v>-4.3192703574069843E-3</v>
      </c>
      <c r="CG460" s="131"/>
      <c r="CH460" s="131">
        <f xml:space="preserve"> (AY460 - BC460) * (AY460 * (1 - AY460))</f>
        <v>1.0469722040145081E-2</v>
      </c>
      <c r="CI460" s="131"/>
      <c r="CJ460" s="131">
        <f xml:space="preserve"> (BA460 - BE460) * (BA460 * (1 - BA460))</f>
        <v>-6.9144861179207713E-3</v>
      </c>
      <c r="CK460" s="131"/>
      <c r="CL460" s="15"/>
      <c r="CM460" s="47"/>
      <c r="CN460" s="47"/>
      <c r="CO460" s="47"/>
      <c r="CP460" s="15"/>
      <c r="CQ460" s="15"/>
      <c r="CR460" s="15"/>
      <c r="CS460" s="15"/>
      <c r="CT460" s="15"/>
      <c r="CU460" s="15"/>
      <c r="CV460" s="15"/>
      <c r="CW460" s="15"/>
      <c r="CX460" s="15"/>
      <c r="CY460" s="15"/>
      <c r="CZ460" s="15"/>
      <c r="DA460" s="15"/>
      <c r="DB460" s="15"/>
      <c r="DC460" s="15"/>
      <c r="DD460" s="15"/>
      <c r="DE460" s="15"/>
      <c r="DF460" s="15"/>
      <c r="DG460" s="15"/>
      <c r="DH460" s="15"/>
      <c r="DI460" s="15"/>
      <c r="DJ460" s="15"/>
      <c r="DK460" s="15"/>
      <c r="DL460" s="15"/>
      <c r="DM460" s="15"/>
    </row>
    <row r="461" spans="1:117" s="13" customFormat="1" x14ac:dyDescent="0.35">
      <c r="A461" s="93"/>
      <c r="B461" s="14" t="s">
        <v>215</v>
      </c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  <c r="AP461" s="15"/>
      <c r="AQ461" s="15"/>
      <c r="AR461" s="15"/>
      <c r="AS461" s="15"/>
      <c r="AT461" s="15"/>
      <c r="AU461" s="15"/>
      <c r="AV461" s="15"/>
      <c r="AW461" s="15"/>
      <c r="AX461" s="15"/>
      <c r="AY461" s="15"/>
      <c r="AZ461" s="15"/>
      <c r="BA461" s="15"/>
      <c r="BB461" s="15"/>
      <c r="BC461" s="15"/>
      <c r="BD461" s="15"/>
      <c r="BE461" s="15"/>
      <c r="BF461" s="15"/>
      <c r="BG461" s="15"/>
      <c r="BH461" s="15"/>
      <c r="BI461" s="15"/>
      <c r="BJ461" s="15"/>
      <c r="BK461" s="15"/>
      <c r="BL461" s="15"/>
      <c r="BN461" s="132" t="str">
        <f>IF(BN460&lt;0.000001,"PROCHE DE 0","PAS PROCHE DE 0")</f>
        <v>PROCHE DE 0</v>
      </c>
      <c r="BO461" s="132"/>
      <c r="BP461" s="132" t="str">
        <f>IF(BP460&lt;0.000001,"PROCHE DE 0","PAS PROCHE DE 0")</f>
        <v>PROCHE DE 0</v>
      </c>
      <c r="BQ461" s="132"/>
      <c r="BR461" s="132" t="str">
        <f>IF(BR460&lt;0.000001,"PROCHE DE 0","PAS PROCHE DE 0")</f>
        <v>PROCHE DE 0</v>
      </c>
      <c r="BS461" s="132"/>
      <c r="BT461" s="132" t="str">
        <f>IF(BT460&lt;0.000001,"PROCHE DE 0","PAS PROCHE DE 0")</f>
        <v>PROCHE DE 0</v>
      </c>
      <c r="BU461" s="132"/>
      <c r="BV461" s="132" t="str">
        <f>IF(BV460&lt;0.000001,"PROCHE DE 0","PAS PROCHE DE 0")</f>
        <v>PROCHE DE 0</v>
      </c>
      <c r="BW461" s="132"/>
      <c r="BX461" s="132" t="str">
        <f>IF(BX460&lt;0.000001,"PROCHE DE 0","PAS PROCHE DE 0")</f>
        <v>PROCHE DE 0</v>
      </c>
      <c r="BY461" s="132"/>
      <c r="BZ461" s="132" t="str">
        <f>IF(BZ460&lt;0.000001,"PROCHE DE 0","PAS PROCHE DE 0")</f>
        <v>PAS PROCHE DE 0</v>
      </c>
      <c r="CA461" s="132"/>
      <c r="CB461" s="132" t="str">
        <f>IF(CB460&lt;0.000001,"PROCHE DE 0","PAS PROCHE DE 0")</f>
        <v>PROCHE DE 0</v>
      </c>
      <c r="CC461" s="132"/>
      <c r="CD461" s="132" t="str">
        <f>IF(CD460&lt;0.000001,"PROCHE DE 0","PAS PROCHE DE 0")</f>
        <v>PAS PROCHE DE 0</v>
      </c>
      <c r="CE461" s="132"/>
      <c r="CF461" s="132" t="str">
        <f>IF(CF460&lt;0.000001,"PROCHE DE 0","PAS PROCHE DE 0")</f>
        <v>PROCHE DE 0</v>
      </c>
      <c r="CG461" s="132"/>
      <c r="CH461" s="132" t="str">
        <f>IF(CH460&lt;0.000001,"PROCHE DE 0","PAS PROCHE DE 0")</f>
        <v>PAS PROCHE DE 0</v>
      </c>
      <c r="CI461" s="132"/>
      <c r="CJ461" s="132" t="str">
        <f>IF(CJ460&lt;0.000001,"PROCHE DE 0","PAS PROCHE DE 0")</f>
        <v>PROCHE DE 0</v>
      </c>
      <c r="CK461" s="132"/>
      <c r="CL461" s="15"/>
      <c r="CM461" s="47"/>
      <c r="CN461" s="47"/>
      <c r="CO461" s="47"/>
      <c r="CP461" s="15"/>
      <c r="CQ461" s="15"/>
      <c r="CR461" s="15"/>
      <c r="CS461" s="15"/>
      <c r="CT461" s="15"/>
      <c r="CU461" s="15"/>
      <c r="CV461" s="15"/>
      <c r="CW461" s="15"/>
      <c r="CX461" s="15"/>
      <c r="CY461" s="15"/>
      <c r="CZ461" s="15"/>
      <c r="DA461" s="15"/>
      <c r="DB461" s="15"/>
      <c r="DC461" s="15"/>
      <c r="DD461" s="15"/>
      <c r="DE461" s="15"/>
      <c r="DF461" s="15"/>
      <c r="DG461" s="15"/>
      <c r="DH461" s="15"/>
      <c r="DI461" s="15"/>
      <c r="DJ461" s="15"/>
      <c r="DK461" s="15"/>
      <c r="DL461" s="15"/>
      <c r="DM461" s="15"/>
    </row>
    <row r="462" spans="1:117" s="13" customFormat="1" ht="15" thickBot="1" x14ac:dyDescent="0.4">
      <c r="A462" s="93"/>
      <c r="B462" s="14" t="s">
        <v>214</v>
      </c>
      <c r="C462" s="120">
        <f>C460</f>
        <v>0.05</v>
      </c>
      <c r="D462" s="120"/>
      <c r="E462" s="120">
        <f>E460</f>
        <v>0.1</v>
      </c>
      <c r="F462" s="120"/>
      <c r="G462" s="121">
        <f>G460</f>
        <v>0.15736962533850482</v>
      </c>
      <c r="H462" s="121"/>
      <c r="I462" s="121">
        <f>I460</f>
        <v>0.20589712747528169</v>
      </c>
      <c r="J462" s="121"/>
      <c r="K462" s="121">
        <f>K460</f>
        <v>0.26473925067700954</v>
      </c>
      <c r="L462" s="121"/>
      <c r="M462" s="121">
        <f>M460</f>
        <v>0.31179425495056334</v>
      </c>
      <c r="N462" s="121"/>
      <c r="O462" s="121">
        <f>O460</f>
        <v>0.49739250677009622</v>
      </c>
      <c r="P462" s="121"/>
      <c r="Q462" s="122">
        <f>C462*G462+E462*K462+O462</f>
        <v>0.53173491310472243</v>
      </c>
      <c r="R462" s="122"/>
      <c r="S462" s="122">
        <f t="shared" ref="S462:S463" si="4094">1/(1+EXP(-Q462))</f>
        <v>0.62988766192473444</v>
      </c>
      <c r="T462" s="122"/>
      <c r="U462" s="122">
        <f t="shared" ref="U462:U463" si="4095">S462</f>
        <v>0.62988766192473444</v>
      </c>
      <c r="V462" s="122"/>
      <c r="W462" s="121">
        <f>W460</f>
        <v>0.46794254950563141</v>
      </c>
      <c r="X462" s="121"/>
      <c r="Y462" s="122">
        <f t="shared" ref="Y462:Y463" si="4096">C462*I462+E462*M462+W462</f>
        <v>0.50941683137445182</v>
      </c>
      <c r="Z462" s="122"/>
      <c r="AA462" s="122">
        <f t="shared" ref="AA462:AA463" si="4097">1/(1+EXP(-Y462))</f>
        <v>0.62466975618223031</v>
      </c>
      <c r="AB462" s="122"/>
      <c r="AC462" s="122">
        <f t="shared" ref="AC462:AC463" si="4098">AA462</f>
        <v>0.62466975618223031</v>
      </c>
      <c r="AD462" s="122"/>
      <c r="AE462" s="121">
        <f>AE460</f>
        <v>-0.70113252049698183</v>
      </c>
      <c r="AF462" s="121"/>
      <c r="AG462" s="121">
        <f>AG460</f>
        <v>0.81347806703782488</v>
      </c>
      <c r="AH462" s="121"/>
      <c r="AI462" s="121">
        <f>AI460</f>
        <v>-0.5974256005702302</v>
      </c>
      <c r="AJ462" s="121"/>
      <c r="AK462" s="121">
        <f>AK460</f>
        <v>0.91185783021100553</v>
      </c>
      <c r="AL462" s="121"/>
      <c r="AM462" s="121">
        <f>AM460</f>
        <v>-1.2375874848636632</v>
      </c>
      <c r="AN462" s="121"/>
      <c r="AO462" s="122">
        <f t="shared" ref="AO462:AO463" si="4099">U462*AE462+AC462*AI462+AM462</f>
        <v>-2.0524159131441313</v>
      </c>
      <c r="AP462" s="122"/>
      <c r="AQ462" s="122">
        <f t="shared" ref="AQ462:AQ463" si="4100">1/(1+EXP(-AO462))</f>
        <v>0.11380849422247281</v>
      </c>
      <c r="AR462" s="122"/>
      <c r="AS462" s="121">
        <f>AS460</f>
        <v>1.2023325017546986</v>
      </c>
      <c r="AT462" s="121"/>
      <c r="AU462" s="122">
        <f>U462*AG462+AC462*AK462+AS462</f>
        <v>2.2843423078989726</v>
      </c>
      <c r="AV462" s="122"/>
      <c r="AW462" s="122">
        <f t="shared" ref="AW462:AW463" si="4101">1/(1+EXP(-AU462))</f>
        <v>0.90757194707777233</v>
      </c>
      <c r="AX462" s="122"/>
      <c r="AY462" s="122">
        <f t="shared" ref="AY462:AY463" si="4102">AQ462</f>
        <v>0.11380849422247281</v>
      </c>
      <c r="AZ462" s="122"/>
      <c r="BA462" s="122">
        <f>AW462</f>
        <v>0.90757194707777233</v>
      </c>
      <c r="BB462" s="122"/>
      <c r="BC462" s="120">
        <f>BC460</f>
        <v>0.01</v>
      </c>
      <c r="BD462" s="120"/>
      <c r="BE462" s="120">
        <f>BE460</f>
        <v>0.99</v>
      </c>
      <c r="BF462" s="120"/>
      <c r="BG462" s="122">
        <f>(1/2)*(AY462-BC462)^2</f>
        <v>5.3881017363685861E-3</v>
      </c>
      <c r="BH462" s="122"/>
      <c r="BI462" s="122">
        <f t="shared" ref="BI462:BI463" si="4103">(1/2)*(BA462-BE462)^2</f>
        <v>3.3971919542747815E-3</v>
      </c>
      <c r="BJ462" s="122"/>
      <c r="BK462" s="122">
        <f t="shared" ref="BK462:BK463" si="4104">BG462+BI462</f>
        <v>8.7852936906433685E-3</v>
      </c>
      <c r="BL462" s="122"/>
      <c r="BN462" s="142">
        <f t="shared" ref="BN462" si="4105" xml:space="preserve"> ( ((AY462 - BC462)*(AY462)*(1-AY462)*AE462) + ((BA462 - BE462)*(BA462)*(1-BA462)*AG462) ) * ( ((U462)*(1-U462)) ) * ( C462 )</f>
        <v>-1.511311926817643E-4</v>
      </c>
      <c r="BO462" s="142"/>
      <c r="BP462" s="142">
        <f t="shared" ref="BP462" si="4106" xml:space="preserve"> ( ((AY462 - BC462)*(AY462)*(1-AY462)*AI462) + ((BA462 - BE462)*(BA462)*(1-BA462)*AK462) ) * ( ((AC462)*(1-AC462)) ) * ( C462 )</f>
        <v>-1.4723820463929751E-4</v>
      </c>
      <c r="BQ462" s="142"/>
      <c r="BR462" s="142">
        <f t="shared" ref="BR462" si="4107" xml:space="preserve"> ( ((AY462 - BC462)*(AY462)*(1-AY462)*AE462) + ((BA462 - BE462)*(BA462)*(1-BA462)*AG462) ) * ( ((U462)*(1-U462)) ) * ( E462 )</f>
        <v>-3.022623853635286E-4</v>
      </c>
      <c r="BS462" s="142"/>
      <c r="BT462" s="142">
        <f t="shared" ref="BT462" si="4108" xml:space="preserve"> ( ((AY462 - BC462)*(AY462)*(1-AY462)*AI462) + ((BA462 - BE462)*(BA462)*(1-BA462)*AK462) ) * ( ((AC462)*(1-AC462)) ) * ( E462 )</f>
        <v>-2.9447640927859501E-4</v>
      </c>
      <c r="BU462" s="142"/>
      <c r="BV462" s="142">
        <f t="shared" ref="BV462" si="4109" xml:space="preserve"> ( ((AY462 - BC462)*(AY462)*(1-AY462)*AE462) + ((BA462 - BE462)*(BA462)*(1-BA462)*AG462) ) * ( ((S462)*(1-S462)) )</f>
        <v>-3.0226238536352856E-3</v>
      </c>
      <c r="BW462" s="142"/>
      <c r="BX462" s="142">
        <f t="shared" ref="BX462" si="4110" xml:space="preserve"> ( ((AY462 - BC462)*(AY462)*(1-AY462)*AI462) + ((BA462 - BE462)*(BA462)*(1-BA462)*AK462) ) * ( ((AC462)*(1-AC462)) )</f>
        <v>-2.9447640927859498E-3</v>
      </c>
      <c r="BY462" s="142"/>
      <c r="BZ462" s="142">
        <f xml:space="preserve"> (AY462 - BC462) * (AY462 * (1 - AY462)) * U462</f>
        <v>6.5947487368688456E-3</v>
      </c>
      <c r="CA462" s="142"/>
      <c r="CB462" s="142">
        <f t="shared" ref="CB462" si="4111" xml:space="preserve"> (BA462 - BE462) * (BA462 * (1 - BA462)) * U462</f>
        <v>-4.3553494942281485E-3</v>
      </c>
      <c r="CC462" s="142"/>
      <c r="CD462" s="142">
        <f t="shared" ref="CD462" si="4112" xml:space="preserve"> (AY462 - BC462) * (AY462 * (1 - AY462)) * AC462</f>
        <v>6.5401187141131507E-3</v>
      </c>
      <c r="CE462" s="142"/>
      <c r="CF462" s="142">
        <f t="shared" ref="CF462" si="4113" xml:space="preserve"> (BA462 - BE462) * (BA462 * (1 - BA462)) * AC462</f>
        <v>-4.3192703574069843E-3</v>
      </c>
      <c r="CG462" s="142"/>
      <c r="CH462" s="142">
        <f xml:space="preserve"> (AY462 - BC462) * (AY462 * (1 - AY462))</f>
        <v>1.0469722040145081E-2</v>
      </c>
      <c r="CI462" s="142"/>
      <c r="CJ462" s="142">
        <f xml:space="preserve"> (BA462 - BE462) * (BA462 * (1 - BA462))</f>
        <v>-6.9144861179207713E-3</v>
      </c>
      <c r="CK462" s="142"/>
      <c r="CL462" s="15"/>
      <c r="CM462" s="104">
        <f>CM456</f>
        <v>0.5</v>
      </c>
      <c r="CN462" s="104"/>
      <c r="CO462" s="47"/>
      <c r="CP462" s="131">
        <f t="shared" ref="CP462" si="4114">G462-CM462*BN462</f>
        <v>0.15744519093484571</v>
      </c>
      <c r="CQ462" s="131"/>
      <c r="CR462" s="131">
        <f t="shared" ref="CR462" si="4115">I462-CM462*BP462</f>
        <v>0.20597074657760134</v>
      </c>
      <c r="CS462" s="131"/>
      <c r="CT462" s="131">
        <f t="shared" ref="CT462" si="4116">K462-CM462*BR462</f>
        <v>0.26489038186969133</v>
      </c>
      <c r="CU462" s="131"/>
      <c r="CV462" s="131">
        <f t="shared" ref="CV462" si="4117">M462-CM462*BT462</f>
        <v>0.31194149315520264</v>
      </c>
      <c r="CW462" s="131"/>
      <c r="CX462" s="131">
        <f t="shared" ref="CX462" si="4118">O462-CM462*BV462</f>
        <v>0.49890381869691386</v>
      </c>
      <c r="CY462" s="131"/>
      <c r="CZ462" s="131">
        <f t="shared" ref="CZ462" si="4119">W462-CM462*BX462</f>
        <v>0.46941493155202441</v>
      </c>
      <c r="DA462" s="131"/>
      <c r="DB462" s="131">
        <f t="shared" ref="DB462" si="4120">AE462-CM462*BZ462</f>
        <v>-0.7044298948654163</v>
      </c>
      <c r="DC462" s="131"/>
      <c r="DD462" s="131">
        <f t="shared" ref="DD462" si="4121">AG462-CM462*CB462</f>
        <v>0.81565574178493894</v>
      </c>
      <c r="DE462" s="131"/>
      <c r="DF462" s="131">
        <f t="shared" ref="DF462" si="4122">AI462-CM462*CD462</f>
        <v>-0.6006956599272868</v>
      </c>
      <c r="DG462" s="131"/>
      <c r="DH462" s="131">
        <f t="shared" ref="DH462" si="4123">AK462-CM462*CF462</f>
        <v>0.91401746538970907</v>
      </c>
      <c r="DI462" s="131"/>
      <c r="DJ462" s="131">
        <f t="shared" ref="DJ462" si="4124">AM462-CM462*CH462</f>
        <v>-1.2428223458837357</v>
      </c>
      <c r="DK462" s="131"/>
      <c r="DL462" s="131">
        <f t="shared" ref="DL462" si="4125">AS462-CM462*CJ462</f>
        <v>1.205789744813659</v>
      </c>
      <c r="DM462" s="131"/>
    </row>
    <row r="463" spans="1:117" s="13" customFormat="1" ht="15" thickBot="1" x14ac:dyDescent="0.4">
      <c r="A463" s="93"/>
      <c r="B463" s="14" t="s">
        <v>216</v>
      </c>
      <c r="C463" s="120">
        <f>C462</f>
        <v>0.05</v>
      </c>
      <c r="D463" s="120"/>
      <c r="E463" s="120">
        <f>E462</f>
        <v>0.1</v>
      </c>
      <c r="F463" s="120"/>
      <c r="G463" s="131">
        <f>CP462</f>
        <v>0.15744519093484571</v>
      </c>
      <c r="H463" s="131"/>
      <c r="I463" s="131">
        <f>CR462</f>
        <v>0.20597074657760134</v>
      </c>
      <c r="J463" s="131"/>
      <c r="K463" s="131">
        <f>CT462</f>
        <v>0.26489038186969133</v>
      </c>
      <c r="L463" s="131"/>
      <c r="M463" s="131">
        <f>CV462</f>
        <v>0.31194149315520264</v>
      </c>
      <c r="N463" s="131"/>
      <c r="O463" s="131">
        <f>CX462</f>
        <v>0.49890381869691386</v>
      </c>
      <c r="P463" s="131"/>
      <c r="Q463" s="122">
        <f>C463*G463+E463*K463+O463</f>
        <v>0.53326511643062524</v>
      </c>
      <c r="R463" s="122"/>
      <c r="S463" s="122">
        <f t="shared" si="4094"/>
        <v>0.63024432603651304</v>
      </c>
      <c r="T463" s="122"/>
      <c r="U463" s="122">
        <f t="shared" si="4095"/>
        <v>0.63024432603651304</v>
      </c>
      <c r="V463" s="122"/>
      <c r="W463" s="131">
        <f>CZ462</f>
        <v>0.46941493155202441</v>
      </c>
      <c r="X463" s="131"/>
      <c r="Y463" s="122">
        <f t="shared" si="4096"/>
        <v>0.51090761819642472</v>
      </c>
      <c r="Z463" s="122"/>
      <c r="AA463" s="122">
        <f t="shared" si="4097"/>
        <v>0.62501921724765874</v>
      </c>
      <c r="AB463" s="122"/>
      <c r="AC463" s="122">
        <f t="shared" si="4098"/>
        <v>0.62501921724765874</v>
      </c>
      <c r="AD463" s="122"/>
      <c r="AE463" s="131">
        <f>DB462</f>
        <v>-0.7044298948654163</v>
      </c>
      <c r="AF463" s="131"/>
      <c r="AG463" s="131">
        <f>DD462</f>
        <v>0.81565574178493894</v>
      </c>
      <c r="AH463" s="131"/>
      <c r="AI463" s="131">
        <f>DF462</f>
        <v>-0.6006956599272868</v>
      </c>
      <c r="AJ463" s="131"/>
      <c r="AK463" s="131">
        <f>DH462</f>
        <v>0.91401746538970907</v>
      </c>
      <c r="AL463" s="131"/>
      <c r="AM463" s="131">
        <f>DJ462</f>
        <v>-1.2428223458837357</v>
      </c>
      <c r="AN463" s="131"/>
      <c r="AO463" s="122">
        <f t="shared" si="4099"/>
        <v>-2.0622316213849805</v>
      </c>
      <c r="AP463" s="122"/>
      <c r="AQ463" s="122">
        <f t="shared" si="4100"/>
        <v>0.11282226642045688</v>
      </c>
      <c r="AR463" s="122"/>
      <c r="AS463" s="131">
        <f>DL462</f>
        <v>1.205789744813659</v>
      </c>
      <c r="AT463" s="131"/>
      <c r="AU463" s="122">
        <f>U463*AG463+AC463*AK463+AS463</f>
        <v>2.2911306288412847</v>
      </c>
      <c r="AV463" s="122"/>
      <c r="AW463" s="122">
        <f t="shared" si="4101"/>
        <v>0.90813981280151823</v>
      </c>
      <c r="AX463" s="122"/>
      <c r="AY463" s="122">
        <f t="shared" si="4102"/>
        <v>0.11282226642045688</v>
      </c>
      <c r="AZ463" s="122"/>
      <c r="BA463" s="122">
        <f>AW463</f>
        <v>0.90813981280151823</v>
      </c>
      <c r="BB463" s="122"/>
      <c r="BC463" s="120">
        <f>BC462</f>
        <v>0.01</v>
      </c>
      <c r="BD463" s="120"/>
      <c r="BE463" s="120">
        <f>BE462</f>
        <v>0.99</v>
      </c>
      <c r="BF463" s="120"/>
      <c r="BG463" s="136">
        <f>(1/2)*(AY463-BC463)^2</f>
        <v>5.2862092359197083E-3</v>
      </c>
      <c r="BH463" s="137"/>
      <c r="BI463" s="136">
        <f t="shared" si="4103"/>
        <v>3.3505451240852385E-3</v>
      </c>
      <c r="BJ463" s="137"/>
      <c r="BK463" s="136">
        <f t="shared" si="4104"/>
        <v>8.636754360004946E-3</v>
      </c>
      <c r="BL463" s="137"/>
      <c r="BN463" s="15"/>
      <c r="BO463" s="15"/>
      <c r="BP463" s="15"/>
      <c r="BQ463" s="15"/>
      <c r="BR463" s="15"/>
      <c r="BS463" s="15"/>
      <c r="BT463" s="15"/>
      <c r="BU463" s="15"/>
      <c r="BV463" s="15"/>
      <c r="BW463" s="15"/>
      <c r="BX463" s="15"/>
      <c r="BY463" s="15"/>
      <c r="BZ463" s="15"/>
      <c r="CA463" s="15"/>
      <c r="CB463" s="15"/>
      <c r="CC463" s="15"/>
      <c r="CD463" s="15"/>
      <c r="CE463" s="15"/>
      <c r="CF463" s="15"/>
      <c r="CG463" s="15"/>
      <c r="CH463" s="15"/>
      <c r="CI463" s="15"/>
      <c r="CJ463" s="15"/>
      <c r="CK463" s="15"/>
      <c r="CL463" s="15"/>
      <c r="CM463" s="47"/>
      <c r="CN463" s="47"/>
      <c r="CO463" s="47"/>
      <c r="CP463" s="15"/>
      <c r="CQ463" s="15"/>
      <c r="CR463" s="15"/>
      <c r="CS463" s="15"/>
      <c r="CT463" s="15"/>
      <c r="CU463" s="15"/>
      <c r="CV463" s="15"/>
      <c r="CW463" s="15"/>
      <c r="CX463" s="15"/>
      <c r="CY463" s="15"/>
      <c r="CZ463" s="15"/>
      <c r="DA463" s="15"/>
      <c r="DB463" s="15"/>
      <c r="DC463" s="15"/>
      <c r="DD463" s="15"/>
      <c r="DE463" s="15"/>
      <c r="DF463" s="15"/>
      <c r="DG463" s="15"/>
      <c r="DH463" s="15"/>
      <c r="DI463" s="15"/>
      <c r="DJ463" s="15"/>
      <c r="DK463" s="15"/>
      <c r="DL463" s="15"/>
      <c r="DM463" s="15"/>
    </row>
    <row r="464" spans="1:117" s="13" customFormat="1" x14ac:dyDescent="0.35">
      <c r="A464" s="93"/>
      <c r="B464" s="14" t="s">
        <v>217</v>
      </c>
      <c r="BG464" s="143" t="str">
        <f>IF(BG463&lt;BG460,"OUI, ça a baissé","NON, ça n'a pas baissé")</f>
        <v>OUI, ça a baissé</v>
      </c>
      <c r="BH464" s="143"/>
      <c r="BI464" s="143" t="str">
        <f>IF(BI463&lt;BI460,"OUI, ça a baissé","NON, ça n'a pas baissé")</f>
        <v>OUI, ça a baissé</v>
      </c>
      <c r="BJ464" s="143"/>
      <c r="BK464" s="143" t="str">
        <f>IF(BK463&lt;BK460,"OUI, ça a baissé","NON, ça n'a pas baissé")</f>
        <v>OUI, ça a baissé</v>
      </c>
      <c r="BL464" s="143"/>
      <c r="BN464" s="15"/>
      <c r="BO464" s="15"/>
      <c r="BP464" s="15"/>
      <c r="BQ464" s="15"/>
      <c r="BR464" s="15"/>
      <c r="BS464" s="15"/>
      <c r="BT464" s="15"/>
      <c r="BU464" s="15"/>
      <c r="BV464" s="15"/>
      <c r="BW464" s="15"/>
      <c r="BX464" s="15"/>
      <c r="BY464" s="15"/>
      <c r="BZ464" s="15"/>
      <c r="CA464" s="15"/>
      <c r="CB464" s="15"/>
      <c r="CC464" s="15"/>
      <c r="CD464" s="15"/>
      <c r="CE464" s="15"/>
      <c r="CF464" s="15"/>
      <c r="CG464" s="15"/>
      <c r="CH464" s="15"/>
      <c r="CI464" s="15"/>
      <c r="CJ464" s="15"/>
      <c r="CK464" s="15"/>
      <c r="CL464" s="15"/>
      <c r="CM464" s="47"/>
      <c r="CN464" s="47"/>
      <c r="CO464" s="47"/>
      <c r="CP464" s="15"/>
      <c r="CQ464" s="15"/>
      <c r="CR464" s="15"/>
      <c r="CS464" s="15"/>
      <c r="CT464" s="15"/>
      <c r="CU464" s="15"/>
      <c r="CV464" s="15"/>
      <c r="CW464" s="15"/>
      <c r="CX464" s="15"/>
      <c r="CY464" s="15"/>
      <c r="CZ464" s="15"/>
      <c r="DA464" s="15"/>
      <c r="DB464" s="15"/>
      <c r="DC464" s="15"/>
      <c r="DD464" s="15"/>
      <c r="DE464" s="15"/>
      <c r="DF464" s="15"/>
      <c r="DG464" s="15"/>
      <c r="DH464" s="15"/>
      <c r="DI464" s="15"/>
      <c r="DJ464" s="15"/>
      <c r="DK464" s="15"/>
      <c r="DL464" s="15"/>
      <c r="DM464" s="15"/>
    </row>
    <row r="465" spans="1:117" s="13" customFormat="1" ht="15" thickBot="1" x14ac:dyDescent="0.4"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  <c r="AZ465" s="15"/>
      <c r="BA465" s="15"/>
      <c r="BB465" s="15"/>
      <c r="BC465" s="15"/>
      <c r="BD465" s="15"/>
      <c r="BE465" s="15"/>
      <c r="BF465" s="15"/>
      <c r="BG465" s="15"/>
      <c r="BH465" s="15"/>
      <c r="BI465" s="15"/>
      <c r="BJ465" s="15"/>
      <c r="BK465" s="15"/>
      <c r="BL465" s="15"/>
      <c r="BN465" s="15"/>
      <c r="BO465" s="15"/>
      <c r="BP465" s="15"/>
      <c r="BQ465" s="15"/>
      <c r="BR465" s="15"/>
      <c r="BS465" s="15"/>
      <c r="BT465" s="15"/>
      <c r="BU465" s="15"/>
      <c r="BV465" s="15"/>
      <c r="BW465" s="15"/>
      <c r="BX465" s="15"/>
      <c r="BY465" s="15"/>
      <c r="BZ465" s="15"/>
      <c r="CA465" s="15"/>
      <c r="CB465" s="15"/>
      <c r="CC465" s="15"/>
      <c r="CD465" s="15"/>
      <c r="CE465" s="15"/>
      <c r="CF465" s="15"/>
      <c r="CG465" s="15"/>
      <c r="CH465" s="15"/>
      <c r="CI465" s="15"/>
      <c r="CJ465" s="15"/>
      <c r="CK465" s="15"/>
      <c r="CL465" s="15"/>
      <c r="CM465" s="47"/>
      <c r="CN465" s="47"/>
      <c r="CO465" s="47"/>
      <c r="CP465" s="15"/>
      <c r="CQ465" s="15"/>
      <c r="CR465" s="15"/>
      <c r="CS465" s="15"/>
      <c r="CT465" s="15"/>
      <c r="CU465" s="15"/>
      <c r="CV465" s="15"/>
      <c r="CW465" s="15"/>
      <c r="CX465" s="15"/>
      <c r="CY465" s="15"/>
      <c r="CZ465" s="15"/>
      <c r="DA465" s="15"/>
      <c r="DB465" s="15"/>
      <c r="DC465" s="15"/>
      <c r="DD465" s="15"/>
      <c r="DE465" s="15"/>
      <c r="DF465" s="15"/>
      <c r="DG465" s="15"/>
      <c r="DH465" s="15"/>
      <c r="DI465" s="15"/>
      <c r="DJ465" s="15"/>
      <c r="DK465" s="15"/>
      <c r="DL465" s="15"/>
      <c r="DM465" s="15"/>
    </row>
    <row r="466" spans="1:117" s="13" customFormat="1" ht="15" thickBot="1" x14ac:dyDescent="0.4">
      <c r="A466" s="93" t="s">
        <v>132</v>
      </c>
      <c r="B466" s="14" t="s">
        <v>213</v>
      </c>
      <c r="C466" s="120">
        <f>C463</f>
        <v>0.05</v>
      </c>
      <c r="D466" s="120"/>
      <c r="E466" s="120">
        <f>E463</f>
        <v>0.1</v>
      </c>
      <c r="F466" s="120"/>
      <c r="G466" s="121">
        <f>G463</f>
        <v>0.15744519093484571</v>
      </c>
      <c r="H466" s="121"/>
      <c r="I466" s="121">
        <f>I463</f>
        <v>0.20597074657760134</v>
      </c>
      <c r="J466" s="121"/>
      <c r="K466" s="121">
        <f>K463</f>
        <v>0.26489038186969133</v>
      </c>
      <c r="L466" s="121"/>
      <c r="M466" s="121">
        <f>M463</f>
        <v>0.31194149315520264</v>
      </c>
      <c r="N466" s="121"/>
      <c r="O466" s="121">
        <f>O463</f>
        <v>0.49890381869691386</v>
      </c>
      <c r="P466" s="121"/>
      <c r="Q466" s="122">
        <f>C466*G466+E466*K466+O466</f>
        <v>0.53326511643062524</v>
      </c>
      <c r="R466" s="122"/>
      <c r="S466" s="122">
        <f t="shared" ref="S466" si="4126">1/(1+EXP(-Q466))</f>
        <v>0.63024432603651304</v>
      </c>
      <c r="T466" s="122"/>
      <c r="U466" s="122">
        <f t="shared" ref="U466" si="4127">S466</f>
        <v>0.63024432603651304</v>
      </c>
      <c r="V466" s="122"/>
      <c r="W466" s="121">
        <f>W463</f>
        <v>0.46941493155202441</v>
      </c>
      <c r="X466" s="121"/>
      <c r="Y466" s="122">
        <f t="shared" ref="Y466" si="4128">C466*I466+E466*M466+W466</f>
        <v>0.51090761819642472</v>
      </c>
      <c r="Z466" s="122"/>
      <c r="AA466" s="122">
        <f t="shared" ref="AA466" si="4129">1/(1+EXP(-Y466))</f>
        <v>0.62501921724765874</v>
      </c>
      <c r="AB466" s="122"/>
      <c r="AC466" s="122">
        <f t="shared" ref="AC466" si="4130">AA466</f>
        <v>0.62501921724765874</v>
      </c>
      <c r="AD466" s="122"/>
      <c r="AE466" s="121">
        <f>AE463</f>
        <v>-0.7044298948654163</v>
      </c>
      <c r="AF466" s="121"/>
      <c r="AG466" s="121">
        <f>AG463</f>
        <v>0.81565574178493894</v>
      </c>
      <c r="AH466" s="121"/>
      <c r="AI466" s="121">
        <f>AI463</f>
        <v>-0.6006956599272868</v>
      </c>
      <c r="AJ466" s="121"/>
      <c r="AK466" s="121">
        <f>AK463</f>
        <v>0.91401746538970907</v>
      </c>
      <c r="AL466" s="121"/>
      <c r="AM466" s="121">
        <f>AM463</f>
        <v>-1.2428223458837357</v>
      </c>
      <c r="AN466" s="121"/>
      <c r="AO466" s="122">
        <f t="shared" ref="AO466" si="4131">U466*AE466+AC466*AI466+AM466</f>
        <v>-2.0622316213849805</v>
      </c>
      <c r="AP466" s="122"/>
      <c r="AQ466" s="122">
        <f t="shared" ref="AQ466" si="4132">1/(1+EXP(-AO466))</f>
        <v>0.11282226642045688</v>
      </c>
      <c r="AR466" s="122"/>
      <c r="AS466" s="121">
        <f>AS463</f>
        <v>1.205789744813659</v>
      </c>
      <c r="AT466" s="121"/>
      <c r="AU466" s="122">
        <f>U466*AG466+AC466*AK466+AS466</f>
        <v>2.2911306288412847</v>
      </c>
      <c r="AV466" s="122"/>
      <c r="AW466" s="122">
        <f t="shared" ref="AW466" si="4133">1/(1+EXP(-AU466))</f>
        <v>0.90813981280151823</v>
      </c>
      <c r="AX466" s="122"/>
      <c r="AY466" s="122">
        <f t="shared" ref="AY466" si="4134">AQ466</f>
        <v>0.11282226642045688</v>
      </c>
      <c r="AZ466" s="122"/>
      <c r="BA466" s="122">
        <f t="shared" ref="BA466" si="4135">AW466</f>
        <v>0.90813981280151823</v>
      </c>
      <c r="BB466" s="122"/>
      <c r="BC466" s="120">
        <f>BC463</f>
        <v>0.01</v>
      </c>
      <c r="BD466" s="120"/>
      <c r="BE466" s="120">
        <f>BE463</f>
        <v>0.99</v>
      </c>
      <c r="BF466" s="120"/>
      <c r="BG466" s="136">
        <f>(1/2)*(AY466-BC466)^2</f>
        <v>5.2862092359197083E-3</v>
      </c>
      <c r="BH466" s="137"/>
      <c r="BI466" s="136">
        <f t="shared" ref="BI466" si="4136">(1/2)*(BA466-BE466)^2</f>
        <v>3.3505451240852385E-3</v>
      </c>
      <c r="BJ466" s="137"/>
      <c r="BK466" s="136">
        <f t="shared" ref="BK466" si="4137">BG466+BI466</f>
        <v>8.636754360004946E-3</v>
      </c>
      <c r="BL466" s="137"/>
      <c r="BN466" s="131">
        <f t="shared" ref="BN466" si="4138" xml:space="preserve"> ( ((AY466 - BC466)*(AY466)*(1-AY466)*AE466) + ((BA466 - BE466)*(BA466)*(1-BA466)*AG466) ) * ( ((U466)*(1-U466)) ) * ( C466 )</f>
        <v>-1.4937553271080124E-4</v>
      </c>
      <c r="BO466" s="131"/>
      <c r="BP466" s="131">
        <f t="shared" ref="BP466" si="4139" xml:space="preserve"> ( ((AY466 - BC466)*(AY466)*(1-AY466)*AI466) + ((BA466 - BE466)*(BA466)*(1-BA466)*AK466) ) * ( ((AC466)*(1-AC466)) ) * ( C466 )</f>
        <v>-1.4559100967137385E-4</v>
      </c>
      <c r="BQ466" s="131"/>
      <c r="BR466" s="131">
        <f t="shared" ref="BR466" si="4140" xml:space="preserve"> ( ((AY466 - BC466)*(AY466)*(1-AY466)*AE466) + ((BA466 - BE466)*(BA466)*(1-BA466)*AG466) ) * ( ((U466)*(1-U466)) ) * ( E466 )</f>
        <v>-2.9875106542160247E-4</v>
      </c>
      <c r="BS466" s="131"/>
      <c r="BT466" s="131">
        <f t="shared" ref="BT466" si="4141" xml:space="preserve"> ( ((AY466 - BC466)*(AY466)*(1-AY466)*AI466) + ((BA466 - BE466)*(BA466)*(1-BA466)*AK466) ) * ( ((AC466)*(1-AC466)) ) * ( E466 )</f>
        <v>-2.9118201934274769E-4</v>
      </c>
      <c r="BU466" s="131"/>
      <c r="BV466" s="131">
        <f t="shared" ref="BV466" si="4142" xml:space="preserve"> ( ((AY466 - BC466)*(AY466)*(1-AY466)*AE466) + ((BA466 - BE466)*(BA466)*(1-BA466)*AG466) ) * ( ((S466)*(1-S466)) )</f>
        <v>-2.9875106542160243E-3</v>
      </c>
      <c r="BW466" s="131"/>
      <c r="BX466" s="131">
        <f t="shared" ref="BX466" si="4143" xml:space="preserve"> ( ((AY466 - BC466)*(AY466)*(1-AY466)*AI466) + ((BA466 - BE466)*(BA466)*(1-BA466)*AK466) ) * ( ((AC466)*(1-AC466)) )</f>
        <v>-2.911820193427477E-3</v>
      </c>
      <c r="BY466" s="131"/>
      <c r="BZ466" s="131">
        <f xml:space="preserve"> (AY466 - BC466) * (AY466 * (1 - AY466)) * U466</f>
        <v>6.4863677841786758E-3</v>
      </c>
      <c r="CA466" s="131"/>
      <c r="CB466" s="131">
        <f t="shared" ref="CB466" si="4144" xml:space="preserve"> (BA466 - BE466) * (BA466 * (1 - BA466)) * U466</f>
        <v>-4.3038955162623396E-3</v>
      </c>
      <c r="CC466" s="131"/>
      <c r="CD466" s="131">
        <f t="shared" ref="CD466" si="4145" xml:space="preserve"> (AY466 - BC466) * (AY466 * (1 - AY466)) * AC466</f>
        <v>6.4325918501214928E-3</v>
      </c>
      <c r="CE466" s="131"/>
      <c r="CF466" s="131">
        <f t="shared" ref="CF466" si="4146" xml:space="preserve"> (BA466 - BE466) * (BA466 * (1 - BA466)) * AC466</f>
        <v>-4.2682136047253365E-3</v>
      </c>
      <c r="CG466" s="131"/>
      <c r="CH466" s="131">
        <f xml:space="preserve"> (AY466 - BC466) * (AY466 * (1 - AY466))</f>
        <v>1.0291830511145118E-2</v>
      </c>
      <c r="CI466" s="131"/>
      <c r="CJ466" s="131">
        <f xml:space="preserve"> (BA466 - BE466) * (BA466 * (1 - BA466))</f>
        <v>-6.8289317943228808E-3</v>
      </c>
      <c r="CK466" s="131"/>
      <c r="CL466" s="15"/>
      <c r="CM466" s="47"/>
      <c r="CN466" s="47"/>
      <c r="CO466" s="47"/>
      <c r="CP466" s="15"/>
      <c r="CQ466" s="15"/>
      <c r="CR466" s="15"/>
      <c r="CS466" s="15"/>
      <c r="CT466" s="15"/>
      <c r="CU466" s="15"/>
      <c r="CV466" s="15"/>
      <c r="CW466" s="15"/>
      <c r="CX466" s="15"/>
      <c r="CY466" s="15"/>
      <c r="CZ466" s="15"/>
      <c r="DA466" s="15"/>
      <c r="DB466" s="15"/>
      <c r="DC466" s="15"/>
      <c r="DD466" s="15"/>
      <c r="DE466" s="15"/>
      <c r="DF466" s="15"/>
      <c r="DG466" s="15"/>
      <c r="DH466" s="15"/>
      <c r="DI466" s="15"/>
      <c r="DJ466" s="15"/>
      <c r="DK466" s="15"/>
      <c r="DL466" s="15"/>
      <c r="DM466" s="15"/>
    </row>
    <row r="467" spans="1:117" s="13" customFormat="1" x14ac:dyDescent="0.35">
      <c r="A467" s="93"/>
      <c r="B467" s="14" t="s">
        <v>215</v>
      </c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  <c r="AP467" s="15"/>
      <c r="AQ467" s="15"/>
      <c r="AR467" s="15"/>
      <c r="AS467" s="15"/>
      <c r="AT467" s="15"/>
      <c r="AU467" s="15"/>
      <c r="AV467" s="15"/>
      <c r="AW467" s="15"/>
      <c r="AX467" s="15"/>
      <c r="AY467" s="15"/>
      <c r="AZ467" s="15"/>
      <c r="BA467" s="15"/>
      <c r="BB467" s="15"/>
      <c r="BC467" s="15"/>
      <c r="BD467" s="15"/>
      <c r="BE467" s="15"/>
      <c r="BF467" s="15"/>
      <c r="BG467" s="15"/>
      <c r="BH467" s="15"/>
      <c r="BI467" s="15"/>
      <c r="BJ467" s="15"/>
      <c r="BK467" s="15"/>
      <c r="BL467" s="15"/>
      <c r="BN467" s="132" t="str">
        <f>IF(BN466&lt;0.000001,"PROCHE DE 0","PAS PROCHE DE 0")</f>
        <v>PROCHE DE 0</v>
      </c>
      <c r="BO467" s="132"/>
      <c r="BP467" s="132" t="str">
        <f>IF(BP466&lt;0.000001,"PROCHE DE 0","PAS PROCHE DE 0")</f>
        <v>PROCHE DE 0</v>
      </c>
      <c r="BQ467" s="132"/>
      <c r="BR467" s="132" t="str">
        <f>IF(BR466&lt;0.000001,"PROCHE DE 0","PAS PROCHE DE 0")</f>
        <v>PROCHE DE 0</v>
      </c>
      <c r="BS467" s="132"/>
      <c r="BT467" s="132" t="str">
        <f>IF(BT466&lt;0.000001,"PROCHE DE 0","PAS PROCHE DE 0")</f>
        <v>PROCHE DE 0</v>
      </c>
      <c r="BU467" s="132"/>
      <c r="BV467" s="132" t="str">
        <f>IF(BV466&lt;0.000001,"PROCHE DE 0","PAS PROCHE DE 0")</f>
        <v>PROCHE DE 0</v>
      </c>
      <c r="BW467" s="132"/>
      <c r="BX467" s="132" t="str">
        <f>IF(BX466&lt;0.000001,"PROCHE DE 0","PAS PROCHE DE 0")</f>
        <v>PROCHE DE 0</v>
      </c>
      <c r="BY467" s="132"/>
      <c r="BZ467" s="132" t="str">
        <f>IF(BZ466&lt;0.000001,"PROCHE DE 0","PAS PROCHE DE 0")</f>
        <v>PAS PROCHE DE 0</v>
      </c>
      <c r="CA467" s="132"/>
      <c r="CB467" s="132" t="str">
        <f>IF(CB466&lt;0.000001,"PROCHE DE 0","PAS PROCHE DE 0")</f>
        <v>PROCHE DE 0</v>
      </c>
      <c r="CC467" s="132"/>
      <c r="CD467" s="132" t="str">
        <f>IF(CD466&lt;0.000001,"PROCHE DE 0","PAS PROCHE DE 0")</f>
        <v>PAS PROCHE DE 0</v>
      </c>
      <c r="CE467" s="132"/>
      <c r="CF467" s="132" t="str">
        <f>IF(CF466&lt;0.000001,"PROCHE DE 0","PAS PROCHE DE 0")</f>
        <v>PROCHE DE 0</v>
      </c>
      <c r="CG467" s="132"/>
      <c r="CH467" s="132" t="str">
        <f>IF(CH466&lt;0.000001,"PROCHE DE 0","PAS PROCHE DE 0")</f>
        <v>PAS PROCHE DE 0</v>
      </c>
      <c r="CI467" s="132"/>
      <c r="CJ467" s="132" t="str">
        <f>IF(CJ466&lt;0.000001,"PROCHE DE 0","PAS PROCHE DE 0")</f>
        <v>PROCHE DE 0</v>
      </c>
      <c r="CK467" s="132"/>
      <c r="CL467" s="15"/>
      <c r="CM467" s="47"/>
      <c r="CN467" s="47"/>
      <c r="CO467" s="47"/>
      <c r="CP467" s="15"/>
      <c r="CQ467" s="15"/>
      <c r="CR467" s="15"/>
      <c r="CS467" s="15"/>
      <c r="CT467" s="15"/>
      <c r="CU467" s="15"/>
      <c r="CV467" s="15"/>
      <c r="CW467" s="15"/>
      <c r="CX467" s="15"/>
      <c r="CY467" s="15"/>
      <c r="CZ467" s="15"/>
      <c r="DA467" s="15"/>
      <c r="DB467" s="15"/>
      <c r="DC467" s="15"/>
      <c r="DD467" s="15"/>
      <c r="DE467" s="15"/>
      <c r="DF467" s="15"/>
      <c r="DG467" s="15"/>
      <c r="DH467" s="15"/>
      <c r="DI467" s="15"/>
      <c r="DJ467" s="15"/>
      <c r="DK467" s="15"/>
      <c r="DL467" s="15"/>
      <c r="DM467" s="15"/>
    </row>
    <row r="468" spans="1:117" s="13" customFormat="1" ht="15" thickBot="1" x14ac:dyDescent="0.4">
      <c r="A468" s="93"/>
      <c r="B468" s="14" t="s">
        <v>214</v>
      </c>
      <c r="C468" s="120">
        <f>C466</f>
        <v>0.05</v>
      </c>
      <c r="D468" s="120"/>
      <c r="E468" s="120">
        <f>E466</f>
        <v>0.1</v>
      </c>
      <c r="F468" s="120"/>
      <c r="G468" s="121">
        <f>G466</f>
        <v>0.15744519093484571</v>
      </c>
      <c r="H468" s="121"/>
      <c r="I468" s="121">
        <f>I466</f>
        <v>0.20597074657760134</v>
      </c>
      <c r="J468" s="121"/>
      <c r="K468" s="121">
        <f>K466</f>
        <v>0.26489038186969133</v>
      </c>
      <c r="L468" s="121"/>
      <c r="M468" s="121">
        <f>M466</f>
        <v>0.31194149315520264</v>
      </c>
      <c r="N468" s="121"/>
      <c r="O468" s="121">
        <f>O466</f>
        <v>0.49890381869691386</v>
      </c>
      <c r="P468" s="121"/>
      <c r="Q468" s="122">
        <f>C468*G468+E468*K468+O468</f>
        <v>0.53326511643062524</v>
      </c>
      <c r="R468" s="122"/>
      <c r="S468" s="122">
        <f t="shared" ref="S468:S469" si="4147">1/(1+EXP(-Q468))</f>
        <v>0.63024432603651304</v>
      </c>
      <c r="T468" s="122"/>
      <c r="U468" s="122">
        <f t="shared" ref="U468:U469" si="4148">S468</f>
        <v>0.63024432603651304</v>
      </c>
      <c r="V468" s="122"/>
      <c r="W468" s="121">
        <f>W466</f>
        <v>0.46941493155202441</v>
      </c>
      <c r="X468" s="121"/>
      <c r="Y468" s="122">
        <f t="shared" ref="Y468:Y469" si="4149">C468*I468+E468*M468+W468</f>
        <v>0.51090761819642472</v>
      </c>
      <c r="Z468" s="122"/>
      <c r="AA468" s="122">
        <f t="shared" ref="AA468:AA469" si="4150">1/(1+EXP(-Y468))</f>
        <v>0.62501921724765874</v>
      </c>
      <c r="AB468" s="122"/>
      <c r="AC468" s="122">
        <f t="shared" ref="AC468:AC469" si="4151">AA468</f>
        <v>0.62501921724765874</v>
      </c>
      <c r="AD468" s="122"/>
      <c r="AE468" s="121">
        <f>AE466</f>
        <v>-0.7044298948654163</v>
      </c>
      <c r="AF468" s="121"/>
      <c r="AG468" s="121">
        <f>AG466</f>
        <v>0.81565574178493894</v>
      </c>
      <c r="AH468" s="121"/>
      <c r="AI468" s="121">
        <f>AI466</f>
        <v>-0.6006956599272868</v>
      </c>
      <c r="AJ468" s="121"/>
      <c r="AK468" s="121">
        <f>AK466</f>
        <v>0.91401746538970907</v>
      </c>
      <c r="AL468" s="121"/>
      <c r="AM468" s="121">
        <f>AM466</f>
        <v>-1.2428223458837357</v>
      </c>
      <c r="AN468" s="121"/>
      <c r="AO468" s="122">
        <f t="shared" ref="AO468:AO469" si="4152">U468*AE468+AC468*AI468+AM468</f>
        <v>-2.0622316213849805</v>
      </c>
      <c r="AP468" s="122"/>
      <c r="AQ468" s="122">
        <f t="shared" ref="AQ468:AQ469" si="4153">1/(1+EXP(-AO468))</f>
        <v>0.11282226642045688</v>
      </c>
      <c r="AR468" s="122"/>
      <c r="AS468" s="121">
        <f>AS466</f>
        <v>1.205789744813659</v>
      </c>
      <c r="AT468" s="121"/>
      <c r="AU468" s="122">
        <f>U468*AG468+AC468*AK468+AS468</f>
        <v>2.2911306288412847</v>
      </c>
      <c r="AV468" s="122"/>
      <c r="AW468" s="122">
        <f t="shared" ref="AW468:AW469" si="4154">1/(1+EXP(-AU468))</f>
        <v>0.90813981280151823</v>
      </c>
      <c r="AX468" s="122"/>
      <c r="AY468" s="122">
        <f t="shared" ref="AY468:AY469" si="4155">AQ468</f>
        <v>0.11282226642045688</v>
      </c>
      <c r="AZ468" s="122"/>
      <c r="BA468" s="122">
        <f>AW468</f>
        <v>0.90813981280151823</v>
      </c>
      <c r="BB468" s="122"/>
      <c r="BC468" s="120">
        <f>BC466</f>
        <v>0.01</v>
      </c>
      <c r="BD468" s="120"/>
      <c r="BE468" s="120">
        <f>BE466</f>
        <v>0.99</v>
      </c>
      <c r="BF468" s="120"/>
      <c r="BG468" s="122">
        <f>(1/2)*(AY468-BC468)^2</f>
        <v>5.2862092359197083E-3</v>
      </c>
      <c r="BH468" s="122"/>
      <c r="BI468" s="122">
        <f t="shared" ref="BI468:BI469" si="4156">(1/2)*(BA468-BE468)^2</f>
        <v>3.3505451240852385E-3</v>
      </c>
      <c r="BJ468" s="122"/>
      <c r="BK468" s="122">
        <f t="shared" ref="BK468:BK469" si="4157">BG468+BI468</f>
        <v>8.636754360004946E-3</v>
      </c>
      <c r="BL468" s="122"/>
      <c r="BN468" s="142">
        <f t="shared" ref="BN468" si="4158" xml:space="preserve"> ( ((AY468 - BC468)*(AY468)*(1-AY468)*AE468) + ((BA468 - BE468)*(BA468)*(1-BA468)*AG468) ) * ( ((U468)*(1-U468)) ) * ( C468 )</f>
        <v>-1.4937553271080124E-4</v>
      </c>
      <c r="BO468" s="142"/>
      <c r="BP468" s="142">
        <f t="shared" ref="BP468" si="4159" xml:space="preserve"> ( ((AY468 - BC468)*(AY468)*(1-AY468)*AI468) + ((BA468 - BE468)*(BA468)*(1-BA468)*AK468) ) * ( ((AC468)*(1-AC468)) ) * ( C468 )</f>
        <v>-1.4559100967137385E-4</v>
      </c>
      <c r="BQ468" s="142"/>
      <c r="BR468" s="142">
        <f t="shared" ref="BR468" si="4160" xml:space="preserve"> ( ((AY468 - BC468)*(AY468)*(1-AY468)*AE468) + ((BA468 - BE468)*(BA468)*(1-BA468)*AG468) ) * ( ((U468)*(1-U468)) ) * ( E468 )</f>
        <v>-2.9875106542160247E-4</v>
      </c>
      <c r="BS468" s="142"/>
      <c r="BT468" s="142">
        <f t="shared" ref="BT468" si="4161" xml:space="preserve"> ( ((AY468 - BC468)*(AY468)*(1-AY468)*AI468) + ((BA468 - BE468)*(BA468)*(1-BA468)*AK468) ) * ( ((AC468)*(1-AC468)) ) * ( E468 )</f>
        <v>-2.9118201934274769E-4</v>
      </c>
      <c r="BU468" s="142"/>
      <c r="BV468" s="142">
        <f t="shared" ref="BV468" si="4162" xml:space="preserve"> ( ((AY468 - BC468)*(AY468)*(1-AY468)*AE468) + ((BA468 - BE468)*(BA468)*(1-BA468)*AG468) ) * ( ((S468)*(1-S468)) )</f>
        <v>-2.9875106542160243E-3</v>
      </c>
      <c r="BW468" s="142"/>
      <c r="BX468" s="142">
        <f t="shared" ref="BX468" si="4163" xml:space="preserve"> ( ((AY468 - BC468)*(AY468)*(1-AY468)*AI468) + ((BA468 - BE468)*(BA468)*(1-BA468)*AK468) ) * ( ((AC468)*(1-AC468)) )</f>
        <v>-2.911820193427477E-3</v>
      </c>
      <c r="BY468" s="142"/>
      <c r="BZ468" s="142">
        <f xml:space="preserve"> (AY468 - BC468) * (AY468 * (1 - AY468)) * U468</f>
        <v>6.4863677841786758E-3</v>
      </c>
      <c r="CA468" s="142"/>
      <c r="CB468" s="142">
        <f t="shared" ref="CB468" si="4164" xml:space="preserve"> (BA468 - BE468) * (BA468 * (1 - BA468)) * U468</f>
        <v>-4.3038955162623396E-3</v>
      </c>
      <c r="CC468" s="142"/>
      <c r="CD468" s="142">
        <f t="shared" ref="CD468" si="4165" xml:space="preserve"> (AY468 - BC468) * (AY468 * (1 - AY468)) * AC468</f>
        <v>6.4325918501214928E-3</v>
      </c>
      <c r="CE468" s="142"/>
      <c r="CF468" s="142">
        <f t="shared" ref="CF468" si="4166" xml:space="preserve"> (BA468 - BE468) * (BA468 * (1 - BA468)) * AC468</f>
        <v>-4.2682136047253365E-3</v>
      </c>
      <c r="CG468" s="142"/>
      <c r="CH468" s="142">
        <f xml:space="preserve"> (AY468 - BC468) * (AY468 * (1 - AY468))</f>
        <v>1.0291830511145118E-2</v>
      </c>
      <c r="CI468" s="142"/>
      <c r="CJ468" s="142">
        <f xml:space="preserve"> (BA468 - BE468) * (BA468 * (1 - BA468))</f>
        <v>-6.8289317943228808E-3</v>
      </c>
      <c r="CK468" s="142"/>
      <c r="CL468" s="15"/>
      <c r="CM468" s="104">
        <f>CM462</f>
        <v>0.5</v>
      </c>
      <c r="CN468" s="104"/>
      <c r="CO468" s="47"/>
      <c r="CP468" s="131">
        <f t="shared" ref="CP468" si="4167">G468-CM468*BN468</f>
        <v>0.15751987870120113</v>
      </c>
      <c r="CQ468" s="131"/>
      <c r="CR468" s="131">
        <f t="shared" ref="CR468" si="4168">I468-CM468*BP468</f>
        <v>0.20604354208243703</v>
      </c>
      <c r="CS468" s="131"/>
      <c r="CT468" s="131">
        <f t="shared" ref="CT468" si="4169">K468-CM468*BR468</f>
        <v>0.26503975740240215</v>
      </c>
      <c r="CU468" s="131"/>
      <c r="CV468" s="131">
        <f t="shared" ref="CV468" si="4170">M468-CM468*BT468</f>
        <v>0.31208708416487402</v>
      </c>
      <c r="CW468" s="131"/>
      <c r="CX468" s="131">
        <f t="shared" ref="CX468" si="4171">O468-CM468*BV468</f>
        <v>0.50039757402402185</v>
      </c>
      <c r="CY468" s="131"/>
      <c r="CZ468" s="131">
        <f t="shared" ref="CZ468" si="4172">W468-CM468*BX468</f>
        <v>0.47087084164873816</v>
      </c>
      <c r="DA468" s="131"/>
      <c r="DB468" s="131">
        <f t="shared" ref="DB468" si="4173">AE468-CM468*BZ468</f>
        <v>-0.70767307875750562</v>
      </c>
      <c r="DC468" s="131"/>
      <c r="DD468" s="131">
        <f t="shared" ref="DD468" si="4174">AG468-CM468*CB468</f>
        <v>0.81780768954307015</v>
      </c>
      <c r="DE468" s="131"/>
      <c r="DF468" s="131">
        <f t="shared" ref="DF468" si="4175">AI468-CM468*CD468</f>
        <v>-0.60391195585234758</v>
      </c>
      <c r="DG468" s="131"/>
      <c r="DH468" s="131">
        <f t="shared" ref="DH468" si="4176">AK468-CM468*CF468</f>
        <v>0.91615157219207177</v>
      </c>
      <c r="DI468" s="131"/>
      <c r="DJ468" s="131">
        <f t="shared" ref="DJ468" si="4177">AM468-CM468*CH468</f>
        <v>-1.2479682611393084</v>
      </c>
      <c r="DK468" s="131"/>
      <c r="DL468" s="131">
        <f t="shared" ref="DL468" si="4178">AS468-CM468*CJ468</f>
        <v>1.2092042107108205</v>
      </c>
      <c r="DM468" s="131"/>
    </row>
    <row r="469" spans="1:117" s="13" customFormat="1" ht="15" thickBot="1" x14ac:dyDescent="0.4">
      <c r="A469" s="93"/>
      <c r="B469" s="14" t="s">
        <v>216</v>
      </c>
      <c r="C469" s="120">
        <f>C468</f>
        <v>0.05</v>
      </c>
      <c r="D469" s="120"/>
      <c r="E469" s="120">
        <f>E468</f>
        <v>0.1</v>
      </c>
      <c r="F469" s="120"/>
      <c r="G469" s="131">
        <f>CP468</f>
        <v>0.15751987870120113</v>
      </c>
      <c r="H469" s="131"/>
      <c r="I469" s="131">
        <f>CR468</f>
        <v>0.20604354208243703</v>
      </c>
      <c r="J469" s="131"/>
      <c r="K469" s="131">
        <f>CT468</f>
        <v>0.26503975740240215</v>
      </c>
      <c r="L469" s="131"/>
      <c r="M469" s="131">
        <f>CV468</f>
        <v>0.31208708416487402</v>
      </c>
      <c r="N469" s="131"/>
      <c r="O469" s="131">
        <f>CX468</f>
        <v>0.50039757402402185</v>
      </c>
      <c r="P469" s="131"/>
      <c r="Q469" s="122">
        <f>C469*G469+E469*K469+O469</f>
        <v>0.53477754369932207</v>
      </c>
      <c r="R469" s="122"/>
      <c r="S469" s="122">
        <f t="shared" si="4147"/>
        <v>0.63059670718497196</v>
      </c>
      <c r="T469" s="122"/>
      <c r="U469" s="122">
        <f t="shared" si="4148"/>
        <v>0.63059670718497196</v>
      </c>
      <c r="V469" s="122"/>
      <c r="W469" s="131">
        <f>CZ468</f>
        <v>0.47087084164873816</v>
      </c>
      <c r="X469" s="131"/>
      <c r="Y469" s="122">
        <f t="shared" si="4149"/>
        <v>0.51238172716934738</v>
      </c>
      <c r="Z469" s="122"/>
      <c r="AA469" s="122">
        <f t="shared" si="4150"/>
        <v>0.62536464073424558</v>
      </c>
      <c r="AB469" s="122"/>
      <c r="AC469" s="122">
        <f t="shared" si="4151"/>
        <v>0.62536464073424558</v>
      </c>
      <c r="AD469" s="122"/>
      <c r="AE469" s="131">
        <f>DB468</f>
        <v>-0.70767307875750562</v>
      </c>
      <c r="AF469" s="131"/>
      <c r="AG469" s="131">
        <f>DD468</f>
        <v>0.81780768954307015</v>
      </c>
      <c r="AH469" s="131"/>
      <c r="AI469" s="131">
        <f>DF468</f>
        <v>-0.60391195585234758</v>
      </c>
      <c r="AJ469" s="131"/>
      <c r="AK469" s="131">
        <f>DH468</f>
        <v>0.91615157219207177</v>
      </c>
      <c r="AL469" s="131"/>
      <c r="AM469" s="131">
        <f>DJ468</f>
        <v>-1.2479682611393084</v>
      </c>
      <c r="AN469" s="131"/>
      <c r="AO469" s="122">
        <f t="shared" si="4152"/>
        <v>-2.0718897576739614</v>
      </c>
      <c r="AP469" s="122"/>
      <c r="AQ469" s="122">
        <f t="shared" si="4153"/>
        <v>0.11185915963908118</v>
      </c>
      <c r="AR469" s="122"/>
      <c r="AS469" s="131">
        <f>DL468</f>
        <v>1.2092042107108205</v>
      </c>
      <c r="AT469" s="131"/>
      <c r="AU469" s="122">
        <f>U469*AG469+AC469*AK469+AS469</f>
        <v>2.2978398456492397</v>
      </c>
      <c r="AV469" s="122"/>
      <c r="AW469" s="122">
        <f t="shared" si="4154"/>
        <v>0.90869797785330064</v>
      </c>
      <c r="AX469" s="122"/>
      <c r="AY469" s="122">
        <f t="shared" si="4155"/>
        <v>0.11185915963908118</v>
      </c>
      <c r="AZ469" s="122"/>
      <c r="BA469" s="122">
        <f>AW469</f>
        <v>0.90869797785330064</v>
      </c>
      <c r="BB469" s="122"/>
      <c r="BC469" s="120">
        <f>BC468</f>
        <v>0.01</v>
      </c>
      <c r="BD469" s="120"/>
      <c r="BE469" s="120">
        <f>BE468</f>
        <v>0.99</v>
      </c>
      <c r="BF469" s="120"/>
      <c r="BG469" s="136">
        <f>(1/2)*(AY469-BC469)^2</f>
        <v>5.1876442011899128E-3</v>
      </c>
      <c r="BH469" s="137"/>
      <c r="BI469" s="136">
        <f t="shared" si="4156"/>
        <v>3.3050094025711958E-3</v>
      </c>
      <c r="BJ469" s="137"/>
      <c r="BK469" s="136">
        <f t="shared" si="4157"/>
        <v>8.4926536037611081E-3</v>
      </c>
      <c r="BL469" s="137"/>
      <c r="BN469" s="15"/>
      <c r="BO469" s="15"/>
      <c r="BP469" s="15"/>
      <c r="BQ469" s="15"/>
      <c r="BR469" s="15"/>
      <c r="BS469" s="15"/>
      <c r="BT469" s="15"/>
      <c r="BU469" s="15"/>
      <c r="BV469" s="15"/>
      <c r="BW469" s="15"/>
      <c r="BX469" s="15"/>
      <c r="BY469" s="15"/>
      <c r="BZ469" s="15"/>
      <c r="CA469" s="15"/>
      <c r="CB469" s="15"/>
      <c r="CC469" s="15"/>
      <c r="CD469" s="15"/>
      <c r="CE469" s="15"/>
      <c r="CF469" s="15"/>
      <c r="CG469" s="15"/>
      <c r="CH469" s="15"/>
      <c r="CI469" s="15"/>
      <c r="CJ469" s="15"/>
      <c r="CK469" s="15"/>
      <c r="CL469" s="15"/>
      <c r="CM469" s="47"/>
      <c r="CN469" s="47"/>
      <c r="CO469" s="47"/>
      <c r="CP469" s="15"/>
      <c r="CQ469" s="15"/>
      <c r="CR469" s="15"/>
      <c r="CS469" s="15"/>
      <c r="CT469" s="15"/>
      <c r="CU469" s="15"/>
      <c r="CV469" s="15"/>
      <c r="CW469" s="15"/>
      <c r="CX469" s="15"/>
      <c r="CY469" s="15"/>
      <c r="CZ469" s="15"/>
      <c r="DA469" s="15"/>
      <c r="DB469" s="15"/>
      <c r="DC469" s="15"/>
      <c r="DD469" s="15"/>
      <c r="DE469" s="15"/>
      <c r="DF469" s="15"/>
      <c r="DG469" s="15"/>
      <c r="DH469" s="15"/>
      <c r="DI469" s="15"/>
      <c r="DJ469" s="15"/>
      <c r="DK469" s="15"/>
      <c r="DL469" s="15"/>
      <c r="DM469" s="15"/>
    </row>
    <row r="470" spans="1:117" s="13" customFormat="1" x14ac:dyDescent="0.35">
      <c r="A470" s="93"/>
      <c r="B470" s="14" t="s">
        <v>217</v>
      </c>
      <c r="BG470" s="143" t="str">
        <f>IF(BG469&lt;BG466,"OUI, ça a baissé","NON, ça n'a pas baissé")</f>
        <v>OUI, ça a baissé</v>
      </c>
      <c r="BH470" s="143"/>
      <c r="BI470" s="143" t="str">
        <f>IF(BI469&lt;BI466,"OUI, ça a baissé","NON, ça n'a pas baissé")</f>
        <v>OUI, ça a baissé</v>
      </c>
      <c r="BJ470" s="143"/>
      <c r="BK470" s="143" t="str">
        <f>IF(BK469&lt;BK466,"OUI, ça a baissé","NON, ça n'a pas baissé")</f>
        <v>OUI, ça a baissé</v>
      </c>
      <c r="BL470" s="143"/>
      <c r="BN470" s="15"/>
      <c r="BO470" s="15"/>
      <c r="BP470" s="15"/>
      <c r="BQ470" s="15"/>
      <c r="BR470" s="15"/>
      <c r="BS470" s="15"/>
      <c r="BT470" s="15"/>
      <c r="BU470" s="15"/>
      <c r="BV470" s="15"/>
      <c r="BW470" s="15"/>
      <c r="BX470" s="15"/>
      <c r="BY470" s="15"/>
      <c r="BZ470" s="15"/>
      <c r="CA470" s="15"/>
      <c r="CB470" s="15"/>
      <c r="CC470" s="15"/>
      <c r="CD470" s="15"/>
      <c r="CE470" s="15"/>
      <c r="CF470" s="15"/>
      <c r="CG470" s="15"/>
      <c r="CH470" s="15"/>
      <c r="CI470" s="15"/>
      <c r="CJ470" s="15"/>
      <c r="CK470" s="15"/>
      <c r="CL470" s="15"/>
      <c r="CM470" s="47"/>
      <c r="CN470" s="47"/>
      <c r="CO470" s="47"/>
      <c r="CP470" s="15"/>
      <c r="CQ470" s="15"/>
      <c r="CR470" s="15"/>
      <c r="CS470" s="15"/>
      <c r="CT470" s="15"/>
      <c r="CU470" s="15"/>
      <c r="CV470" s="15"/>
      <c r="CW470" s="15"/>
      <c r="CX470" s="15"/>
      <c r="CY470" s="15"/>
      <c r="CZ470" s="15"/>
      <c r="DA470" s="15"/>
      <c r="DB470" s="15"/>
      <c r="DC470" s="15"/>
      <c r="DD470" s="15"/>
      <c r="DE470" s="15"/>
      <c r="DF470" s="15"/>
      <c r="DG470" s="15"/>
      <c r="DH470" s="15"/>
      <c r="DI470" s="15"/>
      <c r="DJ470" s="15"/>
      <c r="DK470" s="15"/>
      <c r="DL470" s="15"/>
      <c r="DM470" s="15"/>
    </row>
    <row r="471" spans="1:117" s="13" customFormat="1" ht="15" thickBot="1" x14ac:dyDescent="0.4"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  <c r="AY471" s="15"/>
      <c r="AZ471" s="15"/>
      <c r="BA471" s="15"/>
      <c r="BB471" s="15"/>
      <c r="BC471" s="15"/>
      <c r="BD471" s="15"/>
      <c r="BE471" s="15"/>
      <c r="BF471" s="15"/>
      <c r="BG471" s="15"/>
      <c r="BH471" s="15"/>
      <c r="BI471" s="15"/>
      <c r="BJ471" s="15"/>
      <c r="BK471" s="15"/>
      <c r="BL471" s="15"/>
      <c r="BN471" s="15"/>
      <c r="BO471" s="15"/>
      <c r="BP471" s="15"/>
      <c r="BQ471" s="15"/>
      <c r="BR471" s="15"/>
      <c r="BS471" s="15"/>
      <c r="BT471" s="15"/>
      <c r="BU471" s="15"/>
      <c r="BV471" s="15"/>
      <c r="BW471" s="15"/>
      <c r="BX471" s="15"/>
      <c r="BY471" s="15"/>
      <c r="BZ471" s="15"/>
      <c r="CA471" s="15"/>
      <c r="CB471" s="15"/>
      <c r="CC471" s="15"/>
      <c r="CD471" s="15"/>
      <c r="CE471" s="15"/>
      <c r="CF471" s="15"/>
      <c r="CG471" s="15"/>
      <c r="CH471" s="15"/>
      <c r="CI471" s="15"/>
      <c r="CJ471" s="15"/>
      <c r="CK471" s="15"/>
      <c r="CL471" s="15"/>
      <c r="CM471" s="47"/>
      <c r="CN471" s="47"/>
      <c r="CO471" s="47"/>
      <c r="CP471" s="15"/>
      <c r="CQ471" s="15"/>
      <c r="CR471" s="15"/>
      <c r="CS471" s="15"/>
      <c r="CT471" s="15"/>
      <c r="CU471" s="15"/>
      <c r="CV471" s="15"/>
      <c r="CW471" s="15"/>
      <c r="CX471" s="15"/>
      <c r="CY471" s="15"/>
      <c r="CZ471" s="15"/>
      <c r="DA471" s="15"/>
      <c r="DB471" s="15"/>
      <c r="DC471" s="15"/>
      <c r="DD471" s="15"/>
      <c r="DE471" s="15"/>
      <c r="DF471" s="15"/>
      <c r="DG471" s="15"/>
      <c r="DH471" s="15"/>
      <c r="DI471" s="15"/>
      <c r="DJ471" s="15"/>
      <c r="DK471" s="15"/>
      <c r="DL471" s="15"/>
      <c r="DM471" s="15"/>
    </row>
    <row r="472" spans="1:117" s="13" customFormat="1" ht="15" thickBot="1" x14ac:dyDescent="0.4">
      <c r="A472" s="93" t="s">
        <v>132</v>
      </c>
      <c r="B472" s="14" t="s">
        <v>213</v>
      </c>
      <c r="C472" s="120">
        <f>C469</f>
        <v>0.05</v>
      </c>
      <c r="D472" s="120"/>
      <c r="E472" s="120">
        <f>E469</f>
        <v>0.1</v>
      </c>
      <c r="F472" s="120"/>
      <c r="G472" s="121">
        <f>G469</f>
        <v>0.15751987870120113</v>
      </c>
      <c r="H472" s="121"/>
      <c r="I472" s="121">
        <f>I469</f>
        <v>0.20604354208243703</v>
      </c>
      <c r="J472" s="121"/>
      <c r="K472" s="121">
        <f>K469</f>
        <v>0.26503975740240215</v>
      </c>
      <c r="L472" s="121"/>
      <c r="M472" s="121">
        <f>M469</f>
        <v>0.31208708416487402</v>
      </c>
      <c r="N472" s="121"/>
      <c r="O472" s="121">
        <f>O469</f>
        <v>0.50039757402402185</v>
      </c>
      <c r="P472" s="121"/>
      <c r="Q472" s="122">
        <f>C472*G472+E472*K472+O472</f>
        <v>0.53477754369932207</v>
      </c>
      <c r="R472" s="122"/>
      <c r="S472" s="122">
        <f t="shared" ref="S472" si="4179">1/(1+EXP(-Q472))</f>
        <v>0.63059670718497196</v>
      </c>
      <c r="T472" s="122"/>
      <c r="U472" s="122">
        <f t="shared" ref="U472" si="4180">S472</f>
        <v>0.63059670718497196</v>
      </c>
      <c r="V472" s="122"/>
      <c r="W472" s="121">
        <f>W469</f>
        <v>0.47087084164873816</v>
      </c>
      <c r="X472" s="121"/>
      <c r="Y472" s="122">
        <f t="shared" ref="Y472" si="4181">C472*I472+E472*M472+W472</f>
        <v>0.51238172716934738</v>
      </c>
      <c r="Z472" s="122"/>
      <c r="AA472" s="122">
        <f t="shared" ref="AA472" si="4182">1/(1+EXP(-Y472))</f>
        <v>0.62536464073424558</v>
      </c>
      <c r="AB472" s="122"/>
      <c r="AC472" s="122">
        <f t="shared" ref="AC472" si="4183">AA472</f>
        <v>0.62536464073424558</v>
      </c>
      <c r="AD472" s="122"/>
      <c r="AE472" s="121">
        <f>AE469</f>
        <v>-0.70767307875750562</v>
      </c>
      <c r="AF472" s="121"/>
      <c r="AG472" s="121">
        <f>AG469</f>
        <v>0.81780768954307015</v>
      </c>
      <c r="AH472" s="121"/>
      <c r="AI472" s="121">
        <f>AI469</f>
        <v>-0.60391195585234758</v>
      </c>
      <c r="AJ472" s="121"/>
      <c r="AK472" s="121">
        <f>AK469</f>
        <v>0.91615157219207177</v>
      </c>
      <c r="AL472" s="121"/>
      <c r="AM472" s="121">
        <f>AM469</f>
        <v>-1.2479682611393084</v>
      </c>
      <c r="AN472" s="121"/>
      <c r="AO472" s="122">
        <f t="shared" ref="AO472" si="4184">U472*AE472+AC472*AI472+AM472</f>
        <v>-2.0718897576739614</v>
      </c>
      <c r="AP472" s="122"/>
      <c r="AQ472" s="122">
        <f t="shared" ref="AQ472" si="4185">1/(1+EXP(-AO472))</f>
        <v>0.11185915963908118</v>
      </c>
      <c r="AR472" s="122"/>
      <c r="AS472" s="121">
        <f>AS469</f>
        <v>1.2092042107108205</v>
      </c>
      <c r="AT472" s="121"/>
      <c r="AU472" s="122">
        <f>U472*AG472+AC472*AK472+AS472</f>
        <v>2.2978398456492397</v>
      </c>
      <c r="AV472" s="122"/>
      <c r="AW472" s="122">
        <f t="shared" ref="AW472" si="4186">1/(1+EXP(-AU472))</f>
        <v>0.90869797785330064</v>
      </c>
      <c r="AX472" s="122"/>
      <c r="AY472" s="122">
        <f t="shared" ref="AY472" si="4187">AQ472</f>
        <v>0.11185915963908118</v>
      </c>
      <c r="AZ472" s="122"/>
      <c r="BA472" s="122">
        <f t="shared" ref="BA472" si="4188">AW472</f>
        <v>0.90869797785330064</v>
      </c>
      <c r="BB472" s="122"/>
      <c r="BC472" s="120">
        <f>BC469</f>
        <v>0.01</v>
      </c>
      <c r="BD472" s="120"/>
      <c r="BE472" s="120">
        <f>BE469</f>
        <v>0.99</v>
      </c>
      <c r="BF472" s="120"/>
      <c r="BG472" s="136">
        <f>(1/2)*(AY472-BC472)^2</f>
        <v>5.1876442011899128E-3</v>
      </c>
      <c r="BH472" s="137"/>
      <c r="BI472" s="136">
        <f t="shared" ref="BI472" si="4189">(1/2)*(BA472-BE472)^2</f>
        <v>3.3050094025711958E-3</v>
      </c>
      <c r="BJ472" s="137"/>
      <c r="BK472" s="136">
        <f t="shared" ref="BK472" si="4190">BG472+BI472</f>
        <v>8.4926536037611081E-3</v>
      </c>
      <c r="BL472" s="137"/>
      <c r="BN472" s="131">
        <f t="shared" ref="BN472" si="4191" xml:space="preserve"> ( ((AY472 - BC472)*(AY472)*(1-AY472)*AE472) + ((BA472 - BE472)*(BA472)*(1-BA472)*AG472) ) * ( ((U472)*(1-U472)) ) * ( C472 )</f>
        <v>-1.4765844616740917E-4</v>
      </c>
      <c r="BO472" s="131"/>
      <c r="BP472" s="131">
        <f t="shared" ref="BP472" si="4192" xml:space="preserve"> ( ((AY472 - BC472)*(AY472)*(1-AY472)*AI472) + ((BA472 - BE472)*(BA472)*(1-BA472)*AK472) ) * ( ((AC472)*(1-AC472)) ) * ( C472 )</f>
        <v>-1.4397818906400554E-4</v>
      </c>
      <c r="BQ472" s="131"/>
      <c r="BR472" s="131">
        <f t="shared" ref="BR472" si="4193" xml:space="preserve"> ( ((AY472 - BC472)*(AY472)*(1-AY472)*AE472) + ((BA472 - BE472)*(BA472)*(1-BA472)*AG472) ) * ( ((U472)*(1-U472)) ) * ( E472 )</f>
        <v>-2.9531689233481834E-4</v>
      </c>
      <c r="BS472" s="131"/>
      <c r="BT472" s="131">
        <f t="shared" ref="BT472" si="4194" xml:space="preserve"> ( ((AY472 - BC472)*(AY472)*(1-AY472)*AI472) + ((BA472 - BE472)*(BA472)*(1-BA472)*AK472) ) * ( ((AC472)*(1-AC472)) ) * ( E472 )</f>
        <v>-2.8795637812801107E-4</v>
      </c>
      <c r="BU472" s="131"/>
      <c r="BV472" s="131">
        <f t="shared" ref="BV472" si="4195" xml:space="preserve"> ( ((AY472 - BC472)*(AY472)*(1-AY472)*AE472) + ((BA472 - BE472)*(BA472)*(1-BA472)*AG472) ) * ( ((S472)*(1-S472)) )</f>
        <v>-2.9531689233481834E-3</v>
      </c>
      <c r="BW472" s="131"/>
      <c r="BX472" s="131">
        <f t="shared" ref="BX472" si="4196" xml:space="preserve"> ( ((AY472 - BC472)*(AY472)*(1-AY472)*AI472) + ((BA472 - BE472)*(BA472)*(1-BA472)*AK472) ) * ( ((AC472)*(1-AC472)) )</f>
        <v>-2.8795637812801108E-3</v>
      </c>
      <c r="BY472" s="131"/>
      <c r="BZ472" s="131">
        <f xml:space="preserve"> (AY472 - BC472) * (AY472 * (1 - AY472)) * U472</f>
        <v>6.3812414998402796E-3</v>
      </c>
      <c r="CA472" s="131"/>
      <c r="CB472" s="131">
        <f t="shared" ref="CB472" si="4197" xml:space="preserve"> (BA472 - BE472) * (BA472 * (1 - BA472)) * U472</f>
        <v>-4.2535643176986049E-3</v>
      </c>
      <c r="CC472" s="131"/>
      <c r="CD472" s="131">
        <f t="shared" ref="CD472" si="4198" xml:space="preserve"> (AY472 - BC472) * (AY472 * (1 - AY472)) * AC472</f>
        <v>6.3282962827389414E-3</v>
      </c>
      <c r="CE472" s="131"/>
      <c r="CF472" s="131">
        <f t="shared" ref="CF472" si="4199" xml:space="preserve"> (BA472 - BE472) * (BA472 * (1 - BA472)) * AC472</f>
        <v>-4.218272456975156E-3</v>
      </c>
      <c r="CG472" s="131"/>
      <c r="CH472" s="131">
        <f xml:space="preserve"> (AY472 - BC472) * (AY472 * (1 - AY472))</f>
        <v>1.0119370157079617E-2</v>
      </c>
      <c r="CI472" s="131"/>
      <c r="CJ472" s="131">
        <f xml:space="preserve"> (BA472 - BE472) * (BA472 * (1 - BA472))</f>
        <v>-6.7453005530060811E-3</v>
      </c>
      <c r="CK472" s="131"/>
      <c r="CL472" s="15"/>
      <c r="CM472" s="47"/>
      <c r="CN472" s="47"/>
      <c r="CO472" s="47"/>
      <c r="CP472" s="15"/>
      <c r="CQ472" s="15"/>
      <c r="CR472" s="15"/>
      <c r="CS472" s="15"/>
      <c r="CT472" s="15"/>
      <c r="CU472" s="15"/>
      <c r="CV472" s="15"/>
      <c r="CW472" s="15"/>
      <c r="CX472" s="15"/>
      <c r="CY472" s="15"/>
      <c r="CZ472" s="15"/>
      <c r="DA472" s="15"/>
      <c r="DB472" s="15"/>
      <c r="DC472" s="15"/>
      <c r="DD472" s="15"/>
      <c r="DE472" s="15"/>
      <c r="DF472" s="15"/>
      <c r="DG472" s="15"/>
      <c r="DH472" s="15"/>
      <c r="DI472" s="15"/>
      <c r="DJ472" s="15"/>
      <c r="DK472" s="15"/>
      <c r="DL472" s="15"/>
      <c r="DM472" s="15"/>
    </row>
    <row r="473" spans="1:117" s="13" customFormat="1" x14ac:dyDescent="0.35">
      <c r="A473" s="93"/>
      <c r="B473" s="14" t="s">
        <v>215</v>
      </c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  <c r="AY473" s="15"/>
      <c r="AZ473" s="15"/>
      <c r="BA473" s="15"/>
      <c r="BB473" s="15"/>
      <c r="BC473" s="15"/>
      <c r="BD473" s="15"/>
      <c r="BE473" s="15"/>
      <c r="BF473" s="15"/>
      <c r="BG473" s="15"/>
      <c r="BH473" s="15"/>
      <c r="BI473" s="15"/>
      <c r="BJ473" s="15"/>
      <c r="BK473" s="15"/>
      <c r="BL473" s="15"/>
      <c r="BN473" s="132" t="str">
        <f>IF(BN472&lt;0.000001,"PROCHE DE 0","PAS PROCHE DE 0")</f>
        <v>PROCHE DE 0</v>
      </c>
      <c r="BO473" s="132"/>
      <c r="BP473" s="132" t="str">
        <f>IF(BP472&lt;0.000001,"PROCHE DE 0","PAS PROCHE DE 0")</f>
        <v>PROCHE DE 0</v>
      </c>
      <c r="BQ473" s="132"/>
      <c r="BR473" s="132" t="str">
        <f>IF(BR472&lt;0.000001,"PROCHE DE 0","PAS PROCHE DE 0")</f>
        <v>PROCHE DE 0</v>
      </c>
      <c r="BS473" s="132"/>
      <c r="BT473" s="132" t="str">
        <f>IF(BT472&lt;0.000001,"PROCHE DE 0","PAS PROCHE DE 0")</f>
        <v>PROCHE DE 0</v>
      </c>
      <c r="BU473" s="132"/>
      <c r="BV473" s="132" t="str">
        <f>IF(BV472&lt;0.000001,"PROCHE DE 0","PAS PROCHE DE 0")</f>
        <v>PROCHE DE 0</v>
      </c>
      <c r="BW473" s="132"/>
      <c r="BX473" s="132" t="str">
        <f>IF(BX472&lt;0.000001,"PROCHE DE 0","PAS PROCHE DE 0")</f>
        <v>PROCHE DE 0</v>
      </c>
      <c r="BY473" s="132"/>
      <c r="BZ473" s="132" t="str">
        <f>IF(BZ472&lt;0.000001,"PROCHE DE 0","PAS PROCHE DE 0")</f>
        <v>PAS PROCHE DE 0</v>
      </c>
      <c r="CA473" s="132"/>
      <c r="CB473" s="132" t="str">
        <f>IF(CB472&lt;0.000001,"PROCHE DE 0","PAS PROCHE DE 0")</f>
        <v>PROCHE DE 0</v>
      </c>
      <c r="CC473" s="132"/>
      <c r="CD473" s="132" t="str">
        <f>IF(CD472&lt;0.000001,"PROCHE DE 0","PAS PROCHE DE 0")</f>
        <v>PAS PROCHE DE 0</v>
      </c>
      <c r="CE473" s="132"/>
      <c r="CF473" s="132" t="str">
        <f>IF(CF472&lt;0.000001,"PROCHE DE 0","PAS PROCHE DE 0")</f>
        <v>PROCHE DE 0</v>
      </c>
      <c r="CG473" s="132"/>
      <c r="CH473" s="132" t="str">
        <f>IF(CH472&lt;0.000001,"PROCHE DE 0","PAS PROCHE DE 0")</f>
        <v>PAS PROCHE DE 0</v>
      </c>
      <c r="CI473" s="132"/>
      <c r="CJ473" s="132" t="str">
        <f>IF(CJ472&lt;0.000001,"PROCHE DE 0","PAS PROCHE DE 0")</f>
        <v>PROCHE DE 0</v>
      </c>
      <c r="CK473" s="132"/>
      <c r="CL473" s="15"/>
      <c r="CM473" s="47"/>
      <c r="CN473" s="47"/>
      <c r="CO473" s="47"/>
      <c r="CP473" s="15"/>
      <c r="CQ473" s="15"/>
      <c r="CR473" s="15"/>
      <c r="CS473" s="15"/>
      <c r="CT473" s="15"/>
      <c r="CU473" s="15"/>
      <c r="CV473" s="15"/>
      <c r="CW473" s="15"/>
      <c r="CX473" s="15"/>
      <c r="CY473" s="15"/>
      <c r="CZ473" s="15"/>
      <c r="DA473" s="15"/>
      <c r="DB473" s="15"/>
      <c r="DC473" s="15"/>
      <c r="DD473" s="15"/>
      <c r="DE473" s="15"/>
      <c r="DF473" s="15"/>
      <c r="DG473" s="15"/>
      <c r="DH473" s="15"/>
      <c r="DI473" s="15"/>
      <c r="DJ473" s="15"/>
      <c r="DK473" s="15"/>
      <c r="DL473" s="15"/>
      <c r="DM473" s="15"/>
    </row>
    <row r="474" spans="1:117" s="13" customFormat="1" ht="15" thickBot="1" x14ac:dyDescent="0.4">
      <c r="A474" s="93"/>
      <c r="B474" s="14" t="s">
        <v>214</v>
      </c>
      <c r="C474" s="120">
        <f>C472</f>
        <v>0.05</v>
      </c>
      <c r="D474" s="120"/>
      <c r="E474" s="120">
        <f>E472</f>
        <v>0.1</v>
      </c>
      <c r="F474" s="120"/>
      <c r="G474" s="121">
        <f>G472</f>
        <v>0.15751987870120113</v>
      </c>
      <c r="H474" s="121"/>
      <c r="I474" s="121">
        <f>I472</f>
        <v>0.20604354208243703</v>
      </c>
      <c r="J474" s="121"/>
      <c r="K474" s="121">
        <f>K472</f>
        <v>0.26503975740240215</v>
      </c>
      <c r="L474" s="121"/>
      <c r="M474" s="121">
        <f>M472</f>
        <v>0.31208708416487402</v>
      </c>
      <c r="N474" s="121"/>
      <c r="O474" s="121">
        <f>O472</f>
        <v>0.50039757402402185</v>
      </c>
      <c r="P474" s="121"/>
      <c r="Q474" s="122">
        <f>C474*G474+E474*K474+O474</f>
        <v>0.53477754369932207</v>
      </c>
      <c r="R474" s="122"/>
      <c r="S474" s="122">
        <f t="shared" ref="S474:S475" si="4200">1/(1+EXP(-Q474))</f>
        <v>0.63059670718497196</v>
      </c>
      <c r="T474" s="122"/>
      <c r="U474" s="122">
        <f t="shared" ref="U474:U475" si="4201">S474</f>
        <v>0.63059670718497196</v>
      </c>
      <c r="V474" s="122"/>
      <c r="W474" s="121">
        <f>W472</f>
        <v>0.47087084164873816</v>
      </c>
      <c r="X474" s="121"/>
      <c r="Y474" s="122">
        <f t="shared" ref="Y474:Y475" si="4202">C474*I474+E474*M474+W474</f>
        <v>0.51238172716934738</v>
      </c>
      <c r="Z474" s="122"/>
      <c r="AA474" s="122">
        <f t="shared" ref="AA474:AA475" si="4203">1/(1+EXP(-Y474))</f>
        <v>0.62536464073424558</v>
      </c>
      <c r="AB474" s="122"/>
      <c r="AC474" s="122">
        <f t="shared" ref="AC474:AC475" si="4204">AA474</f>
        <v>0.62536464073424558</v>
      </c>
      <c r="AD474" s="122"/>
      <c r="AE474" s="121">
        <f>AE472</f>
        <v>-0.70767307875750562</v>
      </c>
      <c r="AF474" s="121"/>
      <c r="AG474" s="121">
        <f>AG472</f>
        <v>0.81780768954307015</v>
      </c>
      <c r="AH474" s="121"/>
      <c r="AI474" s="121">
        <f>AI472</f>
        <v>-0.60391195585234758</v>
      </c>
      <c r="AJ474" s="121"/>
      <c r="AK474" s="121">
        <f>AK472</f>
        <v>0.91615157219207177</v>
      </c>
      <c r="AL474" s="121"/>
      <c r="AM474" s="121">
        <f>AM472</f>
        <v>-1.2479682611393084</v>
      </c>
      <c r="AN474" s="121"/>
      <c r="AO474" s="122">
        <f t="shared" ref="AO474:AO475" si="4205">U474*AE474+AC474*AI474+AM474</f>
        <v>-2.0718897576739614</v>
      </c>
      <c r="AP474" s="122"/>
      <c r="AQ474" s="122">
        <f t="shared" ref="AQ474:AQ475" si="4206">1/(1+EXP(-AO474))</f>
        <v>0.11185915963908118</v>
      </c>
      <c r="AR474" s="122"/>
      <c r="AS474" s="121">
        <f>AS472</f>
        <v>1.2092042107108205</v>
      </c>
      <c r="AT474" s="121"/>
      <c r="AU474" s="122">
        <f>U474*AG474+AC474*AK474+AS474</f>
        <v>2.2978398456492397</v>
      </c>
      <c r="AV474" s="122"/>
      <c r="AW474" s="122">
        <f t="shared" ref="AW474:AW475" si="4207">1/(1+EXP(-AU474))</f>
        <v>0.90869797785330064</v>
      </c>
      <c r="AX474" s="122"/>
      <c r="AY474" s="122">
        <f t="shared" ref="AY474:AY475" si="4208">AQ474</f>
        <v>0.11185915963908118</v>
      </c>
      <c r="AZ474" s="122"/>
      <c r="BA474" s="122">
        <f>AW474</f>
        <v>0.90869797785330064</v>
      </c>
      <c r="BB474" s="122"/>
      <c r="BC474" s="120">
        <f>BC472</f>
        <v>0.01</v>
      </c>
      <c r="BD474" s="120"/>
      <c r="BE474" s="120">
        <f>BE472</f>
        <v>0.99</v>
      </c>
      <c r="BF474" s="120"/>
      <c r="BG474" s="122">
        <f>(1/2)*(AY474-BC474)^2</f>
        <v>5.1876442011899128E-3</v>
      </c>
      <c r="BH474" s="122"/>
      <c r="BI474" s="122">
        <f t="shared" ref="BI474:BI475" si="4209">(1/2)*(BA474-BE474)^2</f>
        <v>3.3050094025711958E-3</v>
      </c>
      <c r="BJ474" s="122"/>
      <c r="BK474" s="122">
        <f t="shared" ref="BK474:BK475" si="4210">BG474+BI474</f>
        <v>8.4926536037611081E-3</v>
      </c>
      <c r="BL474" s="122"/>
      <c r="BN474" s="142">
        <f t="shared" ref="BN474" si="4211" xml:space="preserve"> ( ((AY474 - BC474)*(AY474)*(1-AY474)*AE474) + ((BA474 - BE474)*(BA474)*(1-BA474)*AG474) ) * ( ((U474)*(1-U474)) ) * ( C474 )</f>
        <v>-1.4765844616740917E-4</v>
      </c>
      <c r="BO474" s="142"/>
      <c r="BP474" s="142">
        <f t="shared" ref="BP474" si="4212" xml:space="preserve"> ( ((AY474 - BC474)*(AY474)*(1-AY474)*AI474) + ((BA474 - BE474)*(BA474)*(1-BA474)*AK474) ) * ( ((AC474)*(1-AC474)) ) * ( C474 )</f>
        <v>-1.4397818906400554E-4</v>
      </c>
      <c r="BQ474" s="142"/>
      <c r="BR474" s="142">
        <f t="shared" ref="BR474" si="4213" xml:space="preserve"> ( ((AY474 - BC474)*(AY474)*(1-AY474)*AE474) + ((BA474 - BE474)*(BA474)*(1-BA474)*AG474) ) * ( ((U474)*(1-U474)) ) * ( E474 )</f>
        <v>-2.9531689233481834E-4</v>
      </c>
      <c r="BS474" s="142"/>
      <c r="BT474" s="142">
        <f t="shared" ref="BT474" si="4214" xml:space="preserve"> ( ((AY474 - BC474)*(AY474)*(1-AY474)*AI474) + ((BA474 - BE474)*(BA474)*(1-BA474)*AK474) ) * ( ((AC474)*(1-AC474)) ) * ( E474 )</f>
        <v>-2.8795637812801107E-4</v>
      </c>
      <c r="BU474" s="142"/>
      <c r="BV474" s="142">
        <f t="shared" ref="BV474" si="4215" xml:space="preserve"> ( ((AY474 - BC474)*(AY474)*(1-AY474)*AE474) + ((BA474 - BE474)*(BA474)*(1-BA474)*AG474) ) * ( ((S474)*(1-S474)) )</f>
        <v>-2.9531689233481834E-3</v>
      </c>
      <c r="BW474" s="142"/>
      <c r="BX474" s="142">
        <f t="shared" ref="BX474" si="4216" xml:space="preserve"> ( ((AY474 - BC474)*(AY474)*(1-AY474)*AI474) + ((BA474 - BE474)*(BA474)*(1-BA474)*AK474) ) * ( ((AC474)*(1-AC474)) )</f>
        <v>-2.8795637812801108E-3</v>
      </c>
      <c r="BY474" s="142"/>
      <c r="BZ474" s="142">
        <f xml:space="preserve"> (AY474 - BC474) * (AY474 * (1 - AY474)) * U474</f>
        <v>6.3812414998402796E-3</v>
      </c>
      <c r="CA474" s="142"/>
      <c r="CB474" s="142">
        <f t="shared" ref="CB474" si="4217" xml:space="preserve"> (BA474 - BE474) * (BA474 * (1 - BA474)) * U474</f>
        <v>-4.2535643176986049E-3</v>
      </c>
      <c r="CC474" s="142"/>
      <c r="CD474" s="142">
        <f t="shared" ref="CD474" si="4218" xml:space="preserve"> (AY474 - BC474) * (AY474 * (1 - AY474)) * AC474</f>
        <v>6.3282962827389414E-3</v>
      </c>
      <c r="CE474" s="142"/>
      <c r="CF474" s="142">
        <f t="shared" ref="CF474" si="4219" xml:space="preserve"> (BA474 - BE474) * (BA474 * (1 - BA474)) * AC474</f>
        <v>-4.218272456975156E-3</v>
      </c>
      <c r="CG474" s="142"/>
      <c r="CH474" s="142">
        <f xml:space="preserve"> (AY474 - BC474) * (AY474 * (1 - AY474))</f>
        <v>1.0119370157079617E-2</v>
      </c>
      <c r="CI474" s="142"/>
      <c r="CJ474" s="142">
        <f xml:space="preserve"> (BA474 - BE474) * (BA474 * (1 - BA474))</f>
        <v>-6.7453005530060811E-3</v>
      </c>
      <c r="CK474" s="142"/>
      <c r="CL474" s="15"/>
      <c r="CM474" s="104">
        <f>CM468</f>
        <v>0.5</v>
      </c>
      <c r="CN474" s="104"/>
      <c r="CO474" s="47"/>
      <c r="CP474" s="131">
        <f t="shared" ref="CP474" si="4220">G474-CM474*BN474</f>
        <v>0.15759370792428484</v>
      </c>
      <c r="CQ474" s="131"/>
      <c r="CR474" s="131">
        <f t="shared" ref="CR474" si="4221">I474-CM474*BP474</f>
        <v>0.20611553117696904</v>
      </c>
      <c r="CS474" s="131"/>
      <c r="CT474" s="131">
        <f t="shared" ref="CT474" si="4222">K474-CM474*BR474</f>
        <v>0.26518741584856959</v>
      </c>
      <c r="CU474" s="131"/>
      <c r="CV474" s="131">
        <f t="shared" ref="CV474" si="4223">M474-CM474*BT474</f>
        <v>0.31223106235393805</v>
      </c>
      <c r="CW474" s="131"/>
      <c r="CX474" s="131">
        <f t="shared" ref="CX474" si="4224">O474-CM474*BV474</f>
        <v>0.50187415848569594</v>
      </c>
      <c r="CY474" s="131"/>
      <c r="CZ474" s="131">
        <f t="shared" ref="CZ474" si="4225">W474-CM474*BX474</f>
        <v>0.47231062353937819</v>
      </c>
      <c r="DA474" s="131"/>
      <c r="DB474" s="131">
        <f t="shared" ref="DB474" si="4226">AE474-CM474*BZ474</f>
        <v>-0.71086369950742578</v>
      </c>
      <c r="DC474" s="131"/>
      <c r="DD474" s="131">
        <f t="shared" ref="DD474" si="4227">AG474-CM474*CB474</f>
        <v>0.81993447170191947</v>
      </c>
      <c r="DE474" s="131"/>
      <c r="DF474" s="131">
        <f t="shared" ref="DF474" si="4228">AI474-CM474*CD474</f>
        <v>-0.60707610399371703</v>
      </c>
      <c r="DG474" s="131"/>
      <c r="DH474" s="131">
        <f t="shared" ref="DH474" si="4229">AK474-CM474*CF474</f>
        <v>0.9182607084205594</v>
      </c>
      <c r="DI474" s="131"/>
      <c r="DJ474" s="131">
        <f t="shared" ref="DJ474" si="4230">AM474-CM474*CH474</f>
        <v>-1.2530279462178482</v>
      </c>
      <c r="DK474" s="131"/>
      <c r="DL474" s="131">
        <f t="shared" ref="DL474" si="4231">AS474-CM474*CJ474</f>
        <v>1.2125768609873235</v>
      </c>
      <c r="DM474" s="131"/>
    </row>
    <row r="475" spans="1:117" s="13" customFormat="1" ht="15" thickBot="1" x14ac:dyDescent="0.4">
      <c r="A475" s="93"/>
      <c r="B475" s="14" t="s">
        <v>216</v>
      </c>
      <c r="C475" s="120">
        <f>C474</f>
        <v>0.05</v>
      </c>
      <c r="D475" s="120"/>
      <c r="E475" s="120">
        <f>E474</f>
        <v>0.1</v>
      </c>
      <c r="F475" s="120"/>
      <c r="G475" s="131">
        <f>CP474</f>
        <v>0.15759370792428484</v>
      </c>
      <c r="H475" s="131"/>
      <c r="I475" s="131">
        <f>CR474</f>
        <v>0.20611553117696904</v>
      </c>
      <c r="J475" s="131"/>
      <c r="K475" s="131">
        <f>CT474</f>
        <v>0.26518741584856959</v>
      </c>
      <c r="L475" s="131"/>
      <c r="M475" s="131">
        <f>CV474</f>
        <v>0.31223106235393805</v>
      </c>
      <c r="N475" s="131"/>
      <c r="O475" s="131">
        <f>CX474</f>
        <v>0.50187415848569594</v>
      </c>
      <c r="P475" s="131"/>
      <c r="Q475" s="122">
        <f>C475*G475+E475*K475+O475</f>
        <v>0.53627258546676715</v>
      </c>
      <c r="R475" s="122"/>
      <c r="S475" s="122">
        <f t="shared" si="4200"/>
        <v>0.63094490089325928</v>
      </c>
      <c r="T475" s="122"/>
      <c r="U475" s="122">
        <f t="shared" si="4201"/>
        <v>0.63094490089325928</v>
      </c>
      <c r="V475" s="122"/>
      <c r="W475" s="131">
        <f>CZ474</f>
        <v>0.47231062353937819</v>
      </c>
      <c r="X475" s="131"/>
      <c r="Y475" s="122">
        <f t="shared" si="4202"/>
        <v>0.51383950633362041</v>
      </c>
      <c r="Z475" s="122"/>
      <c r="AA475" s="122">
        <f t="shared" si="4203"/>
        <v>0.62570611217489469</v>
      </c>
      <c r="AB475" s="122"/>
      <c r="AC475" s="122">
        <f t="shared" si="4204"/>
        <v>0.62570611217489469</v>
      </c>
      <c r="AD475" s="122"/>
      <c r="AE475" s="131">
        <f>DB474</f>
        <v>-0.71086369950742578</v>
      </c>
      <c r="AF475" s="131"/>
      <c r="AG475" s="131">
        <f>DD474</f>
        <v>0.81993447170191947</v>
      </c>
      <c r="AH475" s="131"/>
      <c r="AI475" s="131">
        <f>DF474</f>
        <v>-0.60707610399371703</v>
      </c>
      <c r="AJ475" s="131"/>
      <c r="AK475" s="131">
        <f>DH474</f>
        <v>0.9182607084205594</v>
      </c>
      <c r="AL475" s="131"/>
      <c r="AM475" s="131">
        <f>DJ474</f>
        <v>-1.2530279462178482</v>
      </c>
      <c r="AN475" s="131"/>
      <c r="AO475" s="122">
        <f t="shared" si="4205"/>
        <v>-2.0813950014763671</v>
      </c>
      <c r="AP475" s="122"/>
      <c r="AQ475" s="122">
        <f t="shared" si="4206"/>
        <v>0.11091832332831911</v>
      </c>
      <c r="AR475" s="122"/>
      <c r="AS475" s="131">
        <f>DL474</f>
        <v>1.2125768609873235</v>
      </c>
      <c r="AT475" s="131"/>
      <c r="AU475" s="122">
        <f>U475*AG475+AC475*AK475+AS475</f>
        <v>2.304471672803051</v>
      </c>
      <c r="AV475" s="122"/>
      <c r="AW475" s="122">
        <f t="shared" si="4207"/>
        <v>0.90924670449120837</v>
      </c>
      <c r="AX475" s="122"/>
      <c r="AY475" s="122">
        <f t="shared" si="4208"/>
        <v>0.11091832332831911</v>
      </c>
      <c r="AZ475" s="122"/>
      <c r="BA475" s="122">
        <f>AW475</f>
        <v>0.90924670449120837</v>
      </c>
      <c r="BB475" s="122"/>
      <c r="BC475" s="120">
        <f>BC474</f>
        <v>0.01</v>
      </c>
      <c r="BD475" s="120"/>
      <c r="BE475" s="120">
        <f>BE474</f>
        <v>0.99</v>
      </c>
      <c r="BF475" s="120"/>
      <c r="BG475" s="136">
        <f>(1/2)*(AY475-BC475)^2</f>
        <v>5.0922539916995789E-3</v>
      </c>
      <c r="BH475" s="137"/>
      <c r="BI475" s="136">
        <f t="shared" si="4209"/>
        <v>3.2605473677651126E-3</v>
      </c>
      <c r="BJ475" s="137"/>
      <c r="BK475" s="136">
        <f t="shared" si="4210"/>
        <v>8.3528013594646906E-3</v>
      </c>
      <c r="BL475" s="137"/>
      <c r="BN475" s="15"/>
      <c r="BO475" s="15"/>
      <c r="BP475" s="15"/>
      <c r="BQ475" s="15"/>
      <c r="BR475" s="15"/>
      <c r="BS475" s="15"/>
      <c r="BT475" s="15"/>
      <c r="BU475" s="15"/>
      <c r="BV475" s="15"/>
      <c r="BW475" s="15"/>
      <c r="BX475" s="15"/>
      <c r="BY475" s="15"/>
      <c r="BZ475" s="15"/>
      <c r="CA475" s="15"/>
      <c r="CB475" s="15"/>
      <c r="CC475" s="15"/>
      <c r="CD475" s="15"/>
      <c r="CE475" s="15"/>
      <c r="CF475" s="15"/>
      <c r="CG475" s="15"/>
      <c r="CH475" s="15"/>
      <c r="CI475" s="15"/>
      <c r="CJ475" s="15"/>
      <c r="CK475" s="15"/>
      <c r="CL475" s="15"/>
      <c r="CM475" s="47"/>
      <c r="CN475" s="47"/>
      <c r="CO475" s="47"/>
      <c r="CP475" s="15"/>
      <c r="CQ475" s="15"/>
      <c r="CR475" s="15"/>
      <c r="CS475" s="15"/>
      <c r="CT475" s="15"/>
      <c r="CU475" s="15"/>
      <c r="CV475" s="15"/>
      <c r="CW475" s="15"/>
      <c r="CX475" s="15"/>
      <c r="CY475" s="15"/>
      <c r="CZ475" s="15"/>
      <c r="DA475" s="15"/>
      <c r="DB475" s="15"/>
      <c r="DC475" s="15"/>
      <c r="DD475" s="15"/>
      <c r="DE475" s="15"/>
      <c r="DF475" s="15"/>
      <c r="DG475" s="15"/>
      <c r="DH475" s="15"/>
      <c r="DI475" s="15"/>
      <c r="DJ475" s="15"/>
      <c r="DK475" s="15"/>
      <c r="DL475" s="15"/>
      <c r="DM475" s="15"/>
    </row>
    <row r="476" spans="1:117" s="13" customFormat="1" x14ac:dyDescent="0.35">
      <c r="A476" s="93"/>
      <c r="B476" s="14" t="s">
        <v>217</v>
      </c>
      <c r="BG476" s="143" t="str">
        <f>IF(BG475&lt;BG472,"OUI, ça a baissé","NON, ça n'a pas baissé")</f>
        <v>OUI, ça a baissé</v>
      </c>
      <c r="BH476" s="143"/>
      <c r="BI476" s="143" t="str">
        <f>IF(BI475&lt;BI472,"OUI, ça a baissé","NON, ça n'a pas baissé")</f>
        <v>OUI, ça a baissé</v>
      </c>
      <c r="BJ476" s="143"/>
      <c r="BK476" s="143" t="str">
        <f>IF(BK475&lt;BK472,"OUI, ça a baissé","NON, ça n'a pas baissé")</f>
        <v>OUI, ça a baissé</v>
      </c>
      <c r="BL476" s="143"/>
      <c r="BN476" s="15"/>
      <c r="BO476" s="15"/>
      <c r="BP476" s="15"/>
      <c r="BQ476" s="15"/>
      <c r="BR476" s="15"/>
      <c r="BS476" s="15"/>
      <c r="BT476" s="15"/>
      <c r="BU476" s="15"/>
      <c r="BV476" s="15"/>
      <c r="BW476" s="15"/>
      <c r="BX476" s="15"/>
      <c r="BY476" s="15"/>
      <c r="BZ476" s="15"/>
      <c r="CA476" s="15"/>
      <c r="CB476" s="15"/>
      <c r="CC476" s="15"/>
      <c r="CD476" s="15"/>
      <c r="CE476" s="15"/>
      <c r="CF476" s="15"/>
      <c r="CG476" s="15"/>
      <c r="CH476" s="15"/>
      <c r="CI476" s="15"/>
      <c r="CJ476" s="15"/>
      <c r="CK476" s="15"/>
      <c r="CL476" s="15"/>
      <c r="CM476" s="47"/>
      <c r="CN476" s="47"/>
      <c r="CO476" s="47"/>
      <c r="CP476" s="15"/>
      <c r="CQ476" s="15"/>
      <c r="CR476" s="15"/>
      <c r="CS476" s="15"/>
      <c r="CT476" s="15"/>
      <c r="CU476" s="15"/>
      <c r="CV476" s="15"/>
      <c r="CW476" s="15"/>
      <c r="CX476" s="15"/>
      <c r="CY476" s="15"/>
      <c r="CZ476" s="15"/>
      <c r="DA476" s="15"/>
      <c r="DB476" s="15"/>
      <c r="DC476" s="15"/>
      <c r="DD476" s="15"/>
      <c r="DE476" s="15"/>
      <c r="DF476" s="15"/>
      <c r="DG476" s="15"/>
      <c r="DH476" s="15"/>
      <c r="DI476" s="15"/>
      <c r="DJ476" s="15"/>
      <c r="DK476" s="15"/>
      <c r="DL476" s="15"/>
      <c r="DM476" s="15"/>
    </row>
    <row r="477" spans="1:117" s="13" customFormat="1" ht="15" thickBot="1" x14ac:dyDescent="0.4"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  <c r="AP477" s="15"/>
      <c r="AQ477" s="15"/>
      <c r="AR477" s="15"/>
      <c r="AS477" s="15"/>
      <c r="AT477" s="15"/>
      <c r="AU477" s="15"/>
      <c r="AV477" s="15"/>
      <c r="AW477" s="15"/>
      <c r="AX477" s="15"/>
      <c r="AY477" s="15"/>
      <c r="AZ477" s="15"/>
      <c r="BA477" s="15"/>
      <c r="BB477" s="15"/>
      <c r="BC477" s="15"/>
      <c r="BD477" s="15"/>
      <c r="BE477" s="15"/>
      <c r="BF477" s="15"/>
      <c r="BG477" s="15"/>
      <c r="BH477" s="15"/>
      <c r="BI477" s="15"/>
      <c r="BJ477" s="15"/>
      <c r="BK477" s="15"/>
      <c r="BL477" s="15"/>
      <c r="BN477" s="15"/>
      <c r="BO477" s="15"/>
      <c r="BP477" s="15"/>
      <c r="BQ477" s="15"/>
      <c r="BR477" s="15"/>
      <c r="BS477" s="15"/>
      <c r="BT477" s="15"/>
      <c r="BU477" s="15"/>
      <c r="BV477" s="15"/>
      <c r="BW477" s="15"/>
      <c r="BX477" s="15"/>
      <c r="BY477" s="15"/>
      <c r="BZ477" s="15"/>
      <c r="CA477" s="15"/>
      <c r="CB477" s="15"/>
      <c r="CC477" s="15"/>
      <c r="CD477" s="15"/>
      <c r="CE477" s="15"/>
      <c r="CF477" s="15"/>
      <c r="CG477" s="15"/>
      <c r="CH477" s="15"/>
      <c r="CI477" s="15"/>
      <c r="CJ477" s="15"/>
      <c r="CK477" s="15"/>
      <c r="CL477" s="15"/>
      <c r="CM477" s="47"/>
      <c r="CN477" s="47"/>
      <c r="CO477" s="47"/>
      <c r="CP477" s="15"/>
      <c r="CQ477" s="15"/>
      <c r="CR477" s="15"/>
      <c r="CS477" s="15"/>
      <c r="CT477" s="15"/>
      <c r="CU477" s="15"/>
      <c r="CV477" s="15"/>
      <c r="CW477" s="15"/>
      <c r="CX477" s="15"/>
      <c r="CY477" s="15"/>
      <c r="CZ477" s="15"/>
      <c r="DA477" s="15"/>
      <c r="DB477" s="15"/>
      <c r="DC477" s="15"/>
      <c r="DD477" s="15"/>
      <c r="DE477" s="15"/>
      <c r="DF477" s="15"/>
      <c r="DG477" s="15"/>
      <c r="DH477" s="15"/>
      <c r="DI477" s="15"/>
      <c r="DJ477" s="15"/>
      <c r="DK477" s="15"/>
      <c r="DL477" s="15"/>
      <c r="DM477" s="15"/>
    </row>
    <row r="478" spans="1:117" s="13" customFormat="1" ht="15" thickBot="1" x14ac:dyDescent="0.4">
      <c r="A478" s="93" t="s">
        <v>132</v>
      </c>
      <c r="B478" s="14" t="s">
        <v>213</v>
      </c>
      <c r="C478" s="120">
        <f>C475</f>
        <v>0.05</v>
      </c>
      <c r="D478" s="120"/>
      <c r="E478" s="120">
        <f>E475</f>
        <v>0.1</v>
      </c>
      <c r="F478" s="120"/>
      <c r="G478" s="121">
        <f>G475</f>
        <v>0.15759370792428484</v>
      </c>
      <c r="H478" s="121"/>
      <c r="I478" s="121">
        <f>I475</f>
        <v>0.20611553117696904</v>
      </c>
      <c r="J478" s="121"/>
      <c r="K478" s="121">
        <f>K475</f>
        <v>0.26518741584856959</v>
      </c>
      <c r="L478" s="121"/>
      <c r="M478" s="121">
        <f>M475</f>
        <v>0.31223106235393805</v>
      </c>
      <c r="N478" s="121"/>
      <c r="O478" s="121">
        <f>O475</f>
        <v>0.50187415848569594</v>
      </c>
      <c r="P478" s="121"/>
      <c r="Q478" s="122">
        <f>C478*G478+E478*K478+O478</f>
        <v>0.53627258546676715</v>
      </c>
      <c r="R478" s="122"/>
      <c r="S478" s="122">
        <f t="shared" ref="S478" si="4232">1/(1+EXP(-Q478))</f>
        <v>0.63094490089325928</v>
      </c>
      <c r="T478" s="122"/>
      <c r="U478" s="122">
        <f t="shared" ref="U478" si="4233">S478</f>
        <v>0.63094490089325928</v>
      </c>
      <c r="V478" s="122"/>
      <c r="W478" s="121">
        <f>W475</f>
        <v>0.47231062353937819</v>
      </c>
      <c r="X478" s="121"/>
      <c r="Y478" s="122">
        <f t="shared" ref="Y478" si="4234">C478*I478+E478*M478+W478</f>
        <v>0.51383950633362041</v>
      </c>
      <c r="Z478" s="122"/>
      <c r="AA478" s="122">
        <f t="shared" ref="AA478" si="4235">1/(1+EXP(-Y478))</f>
        <v>0.62570611217489469</v>
      </c>
      <c r="AB478" s="122"/>
      <c r="AC478" s="122">
        <f t="shared" ref="AC478" si="4236">AA478</f>
        <v>0.62570611217489469</v>
      </c>
      <c r="AD478" s="122"/>
      <c r="AE478" s="121">
        <f>AE475</f>
        <v>-0.71086369950742578</v>
      </c>
      <c r="AF478" s="121"/>
      <c r="AG478" s="121">
        <f>AG475</f>
        <v>0.81993447170191947</v>
      </c>
      <c r="AH478" s="121"/>
      <c r="AI478" s="121">
        <f>AI475</f>
        <v>-0.60707610399371703</v>
      </c>
      <c r="AJ478" s="121"/>
      <c r="AK478" s="121">
        <f>AK475</f>
        <v>0.9182607084205594</v>
      </c>
      <c r="AL478" s="121"/>
      <c r="AM478" s="121">
        <f>AM475</f>
        <v>-1.2530279462178482</v>
      </c>
      <c r="AN478" s="121"/>
      <c r="AO478" s="122">
        <f t="shared" ref="AO478" si="4237">U478*AE478+AC478*AI478+AM478</f>
        <v>-2.0813950014763671</v>
      </c>
      <c r="AP478" s="122"/>
      <c r="AQ478" s="122">
        <f t="shared" ref="AQ478" si="4238">1/(1+EXP(-AO478))</f>
        <v>0.11091832332831911</v>
      </c>
      <c r="AR478" s="122"/>
      <c r="AS478" s="121">
        <f>AS475</f>
        <v>1.2125768609873235</v>
      </c>
      <c r="AT478" s="121"/>
      <c r="AU478" s="122">
        <f>U478*AG478+AC478*AK478+AS478</f>
        <v>2.304471672803051</v>
      </c>
      <c r="AV478" s="122"/>
      <c r="AW478" s="122">
        <f t="shared" ref="AW478" si="4239">1/(1+EXP(-AU478))</f>
        <v>0.90924670449120837</v>
      </c>
      <c r="AX478" s="122"/>
      <c r="AY478" s="122">
        <f t="shared" ref="AY478" si="4240">AQ478</f>
        <v>0.11091832332831911</v>
      </c>
      <c r="AZ478" s="122"/>
      <c r="BA478" s="122">
        <f t="shared" ref="BA478" si="4241">AW478</f>
        <v>0.90924670449120837</v>
      </c>
      <c r="BB478" s="122"/>
      <c r="BC478" s="120">
        <f>BC475</f>
        <v>0.01</v>
      </c>
      <c r="BD478" s="120"/>
      <c r="BE478" s="120">
        <f>BE475</f>
        <v>0.99</v>
      </c>
      <c r="BF478" s="120"/>
      <c r="BG478" s="136">
        <f>(1/2)*(AY478-BC478)^2</f>
        <v>5.0922539916995789E-3</v>
      </c>
      <c r="BH478" s="137"/>
      <c r="BI478" s="136">
        <f t="shared" ref="BI478" si="4242">(1/2)*(BA478-BE478)^2</f>
        <v>3.2605473677651126E-3</v>
      </c>
      <c r="BJ478" s="137"/>
      <c r="BK478" s="136">
        <f t="shared" ref="BK478" si="4243">BG478+BI478</f>
        <v>8.3528013594646906E-3</v>
      </c>
      <c r="BL478" s="137"/>
      <c r="BN478" s="131">
        <f t="shared" ref="BN478" si="4244" xml:space="preserve"> ( ((AY478 - BC478)*(AY478)*(1-AY478)*AE478) + ((BA478 - BE478)*(BA478)*(1-BA478)*AG478) ) * ( ((U478)*(1-U478)) ) * ( C478 )</f>
        <v>-1.4597871773060211E-4</v>
      </c>
      <c r="BO478" s="131"/>
      <c r="BP478" s="131">
        <f t="shared" ref="BP478" si="4245" xml:space="preserve"> ( ((AY478 - BC478)*(AY478)*(1-AY478)*AI478) + ((BA478 - BE478)*(BA478)*(1-BA478)*AK478) ) * ( ((AC478)*(1-AC478)) ) * ( C478 )</f>
        <v>-1.4239873676812905E-4</v>
      </c>
      <c r="BQ478" s="131"/>
      <c r="BR478" s="131">
        <f t="shared" ref="BR478" si="4246" xml:space="preserve"> ( ((AY478 - BC478)*(AY478)*(1-AY478)*AE478) + ((BA478 - BE478)*(BA478)*(1-BA478)*AG478) ) * ( ((U478)*(1-U478)) ) * ( E478 )</f>
        <v>-2.9195743546120423E-4</v>
      </c>
      <c r="BS478" s="131"/>
      <c r="BT478" s="131">
        <f t="shared" ref="BT478" si="4247" xml:space="preserve"> ( ((AY478 - BC478)*(AY478)*(1-AY478)*AI478) + ((BA478 - BE478)*(BA478)*(1-BA478)*AK478) ) * ( ((AC478)*(1-AC478)) ) * ( E478 )</f>
        <v>-2.847974735362581E-4</v>
      </c>
      <c r="BU478" s="131"/>
      <c r="BV478" s="131">
        <f t="shared" ref="BV478" si="4248" xml:space="preserve"> ( ((AY478 - BC478)*(AY478)*(1-AY478)*AE478) + ((BA478 - BE478)*(BA478)*(1-BA478)*AG478) ) * ( ((S478)*(1-S478)) )</f>
        <v>-2.9195743546120423E-3</v>
      </c>
      <c r="BW478" s="131"/>
      <c r="BX478" s="131">
        <f t="shared" ref="BX478" si="4249" xml:space="preserve"> ( ((AY478 - BC478)*(AY478)*(1-AY478)*AI478) + ((BA478 - BE478)*(BA478)*(1-BA478)*AK478) ) * ( ((AC478)*(1-AC478)) )</f>
        <v>-2.8479747353625808E-3</v>
      </c>
      <c r="BY478" s="131"/>
      <c r="BZ478" s="131">
        <f xml:space="preserve"> (AY478 - BC478) * (AY478 * (1 - AY478)) * U478</f>
        <v>6.2792303793137751E-3</v>
      </c>
      <c r="CA478" s="131"/>
      <c r="CB478" s="131">
        <f t="shared" ref="CB478" si="4250" xml:space="preserve"> (BA478 - BE478) * (BA478 * (1 - BA478)) * U478</f>
        <v>-4.2043206389603162E-3</v>
      </c>
      <c r="CC478" s="131"/>
      <c r="CD478" s="131">
        <f t="shared" ref="CD478" si="4251" xml:space="preserve"> (AY478 - BC478) * (AY478 * (1 - AY478)) * AC478</f>
        <v>6.227093399960127E-3</v>
      </c>
      <c r="CE478" s="131"/>
      <c r="CF478" s="131">
        <f t="shared" ref="CF478" si="4252" xml:space="preserve"> (BA478 - BE478) * (BA478 * (1 - BA478)) * AC478</f>
        <v>-4.1694118101535688E-3</v>
      </c>
      <c r="CG478" s="131"/>
      <c r="CH478" s="131">
        <f xml:space="preserve"> (AY478 - BC478) * (AY478 * (1 - AY478))</f>
        <v>9.9521057550730086E-3</v>
      </c>
      <c r="CI478" s="131"/>
      <c r="CJ478" s="131">
        <f xml:space="preserve"> (BA478 - BE478) * (BA478 * (1 - BA478))</f>
        <v>-6.6635305761375604E-3</v>
      </c>
      <c r="CK478" s="131"/>
      <c r="CL478" s="15"/>
      <c r="CM478" s="47"/>
      <c r="CN478" s="47"/>
      <c r="CO478" s="47"/>
      <c r="CP478" s="15"/>
      <c r="CQ478" s="15"/>
      <c r="CR478" s="15"/>
      <c r="CS478" s="15"/>
      <c r="CT478" s="15"/>
      <c r="CU478" s="15"/>
      <c r="CV478" s="15"/>
      <c r="CW478" s="15"/>
      <c r="CX478" s="15"/>
      <c r="CY478" s="15"/>
      <c r="CZ478" s="15"/>
      <c r="DA478" s="15"/>
      <c r="DB478" s="15"/>
      <c r="DC478" s="15"/>
      <c r="DD478" s="15"/>
      <c r="DE478" s="15"/>
      <c r="DF478" s="15"/>
      <c r="DG478" s="15"/>
      <c r="DH478" s="15"/>
      <c r="DI478" s="15"/>
      <c r="DJ478" s="15"/>
      <c r="DK478" s="15"/>
      <c r="DL478" s="15"/>
      <c r="DM478" s="15"/>
    </row>
    <row r="479" spans="1:117" s="13" customFormat="1" x14ac:dyDescent="0.35">
      <c r="A479" s="93"/>
      <c r="B479" s="14" t="s">
        <v>215</v>
      </c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  <c r="AP479" s="15"/>
      <c r="AQ479" s="15"/>
      <c r="AR479" s="15"/>
      <c r="AS479" s="15"/>
      <c r="AT479" s="15"/>
      <c r="AU479" s="15"/>
      <c r="AV479" s="15"/>
      <c r="AW479" s="15"/>
      <c r="AX479" s="15"/>
      <c r="AY479" s="15"/>
      <c r="AZ479" s="15"/>
      <c r="BA479" s="15"/>
      <c r="BB479" s="15"/>
      <c r="BC479" s="15"/>
      <c r="BD479" s="15"/>
      <c r="BE479" s="15"/>
      <c r="BF479" s="15"/>
      <c r="BG479" s="15"/>
      <c r="BH479" s="15"/>
      <c r="BI479" s="15"/>
      <c r="BJ479" s="15"/>
      <c r="BK479" s="15"/>
      <c r="BL479" s="15"/>
      <c r="BN479" s="132" t="str">
        <f>IF(BN478&lt;0.000001,"PROCHE DE 0","PAS PROCHE DE 0")</f>
        <v>PROCHE DE 0</v>
      </c>
      <c r="BO479" s="132"/>
      <c r="BP479" s="132" t="str">
        <f>IF(BP478&lt;0.000001,"PROCHE DE 0","PAS PROCHE DE 0")</f>
        <v>PROCHE DE 0</v>
      </c>
      <c r="BQ479" s="132"/>
      <c r="BR479" s="132" t="str">
        <f>IF(BR478&lt;0.000001,"PROCHE DE 0","PAS PROCHE DE 0")</f>
        <v>PROCHE DE 0</v>
      </c>
      <c r="BS479" s="132"/>
      <c r="BT479" s="132" t="str">
        <f>IF(BT478&lt;0.000001,"PROCHE DE 0","PAS PROCHE DE 0")</f>
        <v>PROCHE DE 0</v>
      </c>
      <c r="BU479" s="132"/>
      <c r="BV479" s="132" t="str">
        <f>IF(BV478&lt;0.000001,"PROCHE DE 0","PAS PROCHE DE 0")</f>
        <v>PROCHE DE 0</v>
      </c>
      <c r="BW479" s="132"/>
      <c r="BX479" s="132" t="str">
        <f>IF(BX478&lt;0.000001,"PROCHE DE 0","PAS PROCHE DE 0")</f>
        <v>PROCHE DE 0</v>
      </c>
      <c r="BY479" s="132"/>
      <c r="BZ479" s="132" t="str">
        <f>IF(BZ478&lt;0.000001,"PROCHE DE 0","PAS PROCHE DE 0")</f>
        <v>PAS PROCHE DE 0</v>
      </c>
      <c r="CA479" s="132"/>
      <c r="CB479" s="132" t="str">
        <f>IF(CB478&lt;0.000001,"PROCHE DE 0","PAS PROCHE DE 0")</f>
        <v>PROCHE DE 0</v>
      </c>
      <c r="CC479" s="132"/>
      <c r="CD479" s="132" t="str">
        <f>IF(CD478&lt;0.000001,"PROCHE DE 0","PAS PROCHE DE 0")</f>
        <v>PAS PROCHE DE 0</v>
      </c>
      <c r="CE479" s="132"/>
      <c r="CF479" s="132" t="str">
        <f>IF(CF478&lt;0.000001,"PROCHE DE 0","PAS PROCHE DE 0")</f>
        <v>PROCHE DE 0</v>
      </c>
      <c r="CG479" s="132"/>
      <c r="CH479" s="132" t="str">
        <f>IF(CH478&lt;0.000001,"PROCHE DE 0","PAS PROCHE DE 0")</f>
        <v>PAS PROCHE DE 0</v>
      </c>
      <c r="CI479" s="132"/>
      <c r="CJ479" s="132" t="str">
        <f>IF(CJ478&lt;0.000001,"PROCHE DE 0","PAS PROCHE DE 0")</f>
        <v>PROCHE DE 0</v>
      </c>
      <c r="CK479" s="132"/>
      <c r="CL479" s="15"/>
      <c r="CM479" s="47"/>
      <c r="CN479" s="47"/>
      <c r="CO479" s="47"/>
      <c r="CP479" s="15"/>
      <c r="CQ479" s="15"/>
      <c r="CR479" s="15"/>
      <c r="CS479" s="15"/>
      <c r="CT479" s="15"/>
      <c r="CU479" s="15"/>
      <c r="CV479" s="15"/>
      <c r="CW479" s="15"/>
      <c r="CX479" s="15"/>
      <c r="CY479" s="15"/>
      <c r="CZ479" s="15"/>
      <c r="DA479" s="15"/>
      <c r="DB479" s="15"/>
      <c r="DC479" s="15"/>
      <c r="DD479" s="15"/>
      <c r="DE479" s="15"/>
      <c r="DF479" s="15"/>
      <c r="DG479" s="15"/>
      <c r="DH479" s="15"/>
      <c r="DI479" s="15"/>
      <c r="DJ479" s="15"/>
      <c r="DK479" s="15"/>
      <c r="DL479" s="15"/>
      <c r="DM479" s="15"/>
    </row>
    <row r="480" spans="1:117" s="13" customFormat="1" ht="15" thickBot="1" x14ac:dyDescent="0.4">
      <c r="A480" s="93"/>
      <c r="B480" s="14" t="s">
        <v>214</v>
      </c>
      <c r="C480" s="120">
        <f>C478</f>
        <v>0.05</v>
      </c>
      <c r="D480" s="120"/>
      <c r="E480" s="120">
        <f>E478</f>
        <v>0.1</v>
      </c>
      <c r="F480" s="120"/>
      <c r="G480" s="121">
        <f>G478</f>
        <v>0.15759370792428484</v>
      </c>
      <c r="H480" s="121"/>
      <c r="I480" s="121">
        <f>I478</f>
        <v>0.20611553117696904</v>
      </c>
      <c r="J480" s="121"/>
      <c r="K480" s="121">
        <f>K478</f>
        <v>0.26518741584856959</v>
      </c>
      <c r="L480" s="121"/>
      <c r="M480" s="121">
        <f>M478</f>
        <v>0.31223106235393805</v>
      </c>
      <c r="N480" s="121"/>
      <c r="O480" s="121">
        <f>O478</f>
        <v>0.50187415848569594</v>
      </c>
      <c r="P480" s="121"/>
      <c r="Q480" s="122">
        <f>C480*G480+E480*K480+O480</f>
        <v>0.53627258546676715</v>
      </c>
      <c r="R480" s="122"/>
      <c r="S480" s="122">
        <f t="shared" ref="S480:S481" si="4253">1/(1+EXP(-Q480))</f>
        <v>0.63094490089325928</v>
      </c>
      <c r="T480" s="122"/>
      <c r="U480" s="122">
        <f t="shared" ref="U480:U481" si="4254">S480</f>
        <v>0.63094490089325928</v>
      </c>
      <c r="V480" s="122"/>
      <c r="W480" s="121">
        <f>W478</f>
        <v>0.47231062353937819</v>
      </c>
      <c r="X480" s="121"/>
      <c r="Y480" s="122">
        <f t="shared" ref="Y480:Y481" si="4255">C480*I480+E480*M480+W480</f>
        <v>0.51383950633362041</v>
      </c>
      <c r="Z480" s="122"/>
      <c r="AA480" s="122">
        <f t="shared" ref="AA480:AA481" si="4256">1/(1+EXP(-Y480))</f>
        <v>0.62570611217489469</v>
      </c>
      <c r="AB480" s="122"/>
      <c r="AC480" s="122">
        <f t="shared" ref="AC480:AC481" si="4257">AA480</f>
        <v>0.62570611217489469</v>
      </c>
      <c r="AD480" s="122"/>
      <c r="AE480" s="121">
        <f>AE478</f>
        <v>-0.71086369950742578</v>
      </c>
      <c r="AF480" s="121"/>
      <c r="AG480" s="121">
        <f>AG478</f>
        <v>0.81993447170191947</v>
      </c>
      <c r="AH480" s="121"/>
      <c r="AI480" s="121">
        <f>AI478</f>
        <v>-0.60707610399371703</v>
      </c>
      <c r="AJ480" s="121"/>
      <c r="AK480" s="121">
        <f>AK478</f>
        <v>0.9182607084205594</v>
      </c>
      <c r="AL480" s="121"/>
      <c r="AM480" s="121">
        <f>AM478</f>
        <v>-1.2530279462178482</v>
      </c>
      <c r="AN480" s="121"/>
      <c r="AO480" s="122">
        <f t="shared" ref="AO480:AO481" si="4258">U480*AE480+AC480*AI480+AM480</f>
        <v>-2.0813950014763671</v>
      </c>
      <c r="AP480" s="122"/>
      <c r="AQ480" s="122">
        <f t="shared" ref="AQ480:AQ481" si="4259">1/(1+EXP(-AO480))</f>
        <v>0.11091832332831911</v>
      </c>
      <c r="AR480" s="122"/>
      <c r="AS480" s="121">
        <f>AS478</f>
        <v>1.2125768609873235</v>
      </c>
      <c r="AT480" s="121"/>
      <c r="AU480" s="122">
        <f>U480*AG480+AC480*AK480+AS480</f>
        <v>2.304471672803051</v>
      </c>
      <c r="AV480" s="122"/>
      <c r="AW480" s="122">
        <f t="shared" ref="AW480:AW481" si="4260">1/(1+EXP(-AU480))</f>
        <v>0.90924670449120837</v>
      </c>
      <c r="AX480" s="122"/>
      <c r="AY480" s="122">
        <f t="shared" ref="AY480:AY481" si="4261">AQ480</f>
        <v>0.11091832332831911</v>
      </c>
      <c r="AZ480" s="122"/>
      <c r="BA480" s="122">
        <f>AW480</f>
        <v>0.90924670449120837</v>
      </c>
      <c r="BB480" s="122"/>
      <c r="BC480" s="120">
        <f>BC478</f>
        <v>0.01</v>
      </c>
      <c r="BD480" s="120"/>
      <c r="BE480" s="120">
        <f>BE478</f>
        <v>0.99</v>
      </c>
      <c r="BF480" s="120"/>
      <c r="BG480" s="122">
        <f>(1/2)*(AY480-BC480)^2</f>
        <v>5.0922539916995789E-3</v>
      </c>
      <c r="BH480" s="122"/>
      <c r="BI480" s="122">
        <f t="shared" ref="BI480:BI481" si="4262">(1/2)*(BA480-BE480)^2</f>
        <v>3.2605473677651126E-3</v>
      </c>
      <c r="BJ480" s="122"/>
      <c r="BK480" s="122">
        <f t="shared" ref="BK480:BK481" si="4263">BG480+BI480</f>
        <v>8.3528013594646906E-3</v>
      </c>
      <c r="BL480" s="122"/>
      <c r="BN480" s="142">
        <f t="shared" ref="BN480" si="4264" xml:space="preserve"> ( ((AY480 - BC480)*(AY480)*(1-AY480)*AE480) + ((BA480 - BE480)*(BA480)*(1-BA480)*AG480) ) * ( ((U480)*(1-U480)) ) * ( C480 )</f>
        <v>-1.4597871773060211E-4</v>
      </c>
      <c r="BO480" s="142"/>
      <c r="BP480" s="142">
        <f t="shared" ref="BP480" si="4265" xml:space="preserve"> ( ((AY480 - BC480)*(AY480)*(1-AY480)*AI480) + ((BA480 - BE480)*(BA480)*(1-BA480)*AK480) ) * ( ((AC480)*(1-AC480)) ) * ( C480 )</f>
        <v>-1.4239873676812905E-4</v>
      </c>
      <c r="BQ480" s="142"/>
      <c r="BR480" s="142">
        <f t="shared" ref="BR480" si="4266" xml:space="preserve"> ( ((AY480 - BC480)*(AY480)*(1-AY480)*AE480) + ((BA480 - BE480)*(BA480)*(1-BA480)*AG480) ) * ( ((U480)*(1-U480)) ) * ( E480 )</f>
        <v>-2.9195743546120423E-4</v>
      </c>
      <c r="BS480" s="142"/>
      <c r="BT480" s="142">
        <f t="shared" ref="BT480" si="4267" xml:space="preserve"> ( ((AY480 - BC480)*(AY480)*(1-AY480)*AI480) + ((BA480 - BE480)*(BA480)*(1-BA480)*AK480) ) * ( ((AC480)*(1-AC480)) ) * ( E480 )</f>
        <v>-2.847974735362581E-4</v>
      </c>
      <c r="BU480" s="142"/>
      <c r="BV480" s="142">
        <f t="shared" ref="BV480" si="4268" xml:space="preserve"> ( ((AY480 - BC480)*(AY480)*(1-AY480)*AE480) + ((BA480 - BE480)*(BA480)*(1-BA480)*AG480) ) * ( ((S480)*(1-S480)) )</f>
        <v>-2.9195743546120423E-3</v>
      </c>
      <c r="BW480" s="142"/>
      <c r="BX480" s="142">
        <f t="shared" ref="BX480" si="4269" xml:space="preserve"> ( ((AY480 - BC480)*(AY480)*(1-AY480)*AI480) + ((BA480 - BE480)*(BA480)*(1-BA480)*AK480) ) * ( ((AC480)*(1-AC480)) )</f>
        <v>-2.8479747353625808E-3</v>
      </c>
      <c r="BY480" s="142"/>
      <c r="BZ480" s="142">
        <f xml:space="preserve"> (AY480 - BC480) * (AY480 * (1 - AY480)) * U480</f>
        <v>6.2792303793137751E-3</v>
      </c>
      <c r="CA480" s="142"/>
      <c r="CB480" s="142">
        <f t="shared" ref="CB480" si="4270" xml:space="preserve"> (BA480 - BE480) * (BA480 * (1 - BA480)) * U480</f>
        <v>-4.2043206389603162E-3</v>
      </c>
      <c r="CC480" s="142"/>
      <c r="CD480" s="142">
        <f t="shared" ref="CD480" si="4271" xml:space="preserve"> (AY480 - BC480) * (AY480 * (1 - AY480)) * AC480</f>
        <v>6.227093399960127E-3</v>
      </c>
      <c r="CE480" s="142"/>
      <c r="CF480" s="142">
        <f t="shared" ref="CF480" si="4272" xml:space="preserve"> (BA480 - BE480) * (BA480 * (1 - BA480)) * AC480</f>
        <v>-4.1694118101535688E-3</v>
      </c>
      <c r="CG480" s="142"/>
      <c r="CH480" s="142">
        <f xml:space="preserve"> (AY480 - BC480) * (AY480 * (1 - AY480))</f>
        <v>9.9521057550730086E-3</v>
      </c>
      <c r="CI480" s="142"/>
      <c r="CJ480" s="142">
        <f xml:space="preserve"> (BA480 - BE480) * (BA480 * (1 - BA480))</f>
        <v>-6.6635305761375604E-3</v>
      </c>
      <c r="CK480" s="142"/>
      <c r="CL480" s="15"/>
      <c r="CM480" s="104">
        <f>CM474</f>
        <v>0.5</v>
      </c>
      <c r="CN480" s="104"/>
      <c r="CO480" s="47"/>
      <c r="CP480" s="131">
        <f t="shared" ref="CP480" si="4273">G480-CM480*BN480</f>
        <v>0.15766669728315014</v>
      </c>
      <c r="CQ480" s="131"/>
      <c r="CR480" s="131">
        <f t="shared" ref="CR480" si="4274">I480-CM480*BP480</f>
        <v>0.20618673054535311</v>
      </c>
      <c r="CS480" s="131"/>
      <c r="CT480" s="131">
        <f t="shared" ref="CT480" si="4275">K480-CM480*BR480</f>
        <v>0.26533339456630017</v>
      </c>
      <c r="CU480" s="131"/>
      <c r="CV480" s="131">
        <f t="shared" ref="CV480" si="4276">M480-CM480*BT480</f>
        <v>0.31237346109070618</v>
      </c>
      <c r="CW480" s="131"/>
      <c r="CX480" s="131">
        <f t="shared" ref="CX480" si="4277">O480-CM480*BV480</f>
        <v>0.50333394566300194</v>
      </c>
      <c r="CY480" s="131"/>
      <c r="CZ480" s="131">
        <f t="shared" ref="CZ480" si="4278">W480-CM480*BX480</f>
        <v>0.47373461090705948</v>
      </c>
      <c r="DA480" s="131"/>
      <c r="DB480" s="131">
        <f t="shared" ref="DB480" si="4279">AE480-CM480*BZ480</f>
        <v>-0.71400331469708267</v>
      </c>
      <c r="DC480" s="131"/>
      <c r="DD480" s="131">
        <f t="shared" ref="DD480" si="4280">AG480-CM480*CB480</f>
        <v>0.82203663202139965</v>
      </c>
      <c r="DE480" s="131"/>
      <c r="DF480" s="131">
        <f t="shared" ref="DF480" si="4281">AI480-CM480*CD480</f>
        <v>-0.61018965069369713</v>
      </c>
      <c r="DG480" s="131"/>
      <c r="DH480" s="131">
        <f t="shared" ref="DH480" si="4282">AK480-CM480*CF480</f>
        <v>0.92034541432563621</v>
      </c>
      <c r="DI480" s="131"/>
      <c r="DJ480" s="131">
        <f t="shared" ref="DJ480" si="4283">AM480-CM480*CH480</f>
        <v>-1.2580039990953846</v>
      </c>
      <c r="DK480" s="131"/>
      <c r="DL480" s="131">
        <f t="shared" ref="DL480" si="4284">AS480-CM480*CJ480</f>
        <v>1.2159086262753924</v>
      </c>
      <c r="DM480" s="131"/>
    </row>
    <row r="481" spans="1:117" s="13" customFormat="1" ht="15" thickBot="1" x14ac:dyDescent="0.4">
      <c r="A481" s="93"/>
      <c r="B481" s="14" t="s">
        <v>216</v>
      </c>
      <c r="C481" s="120">
        <f>C480</f>
        <v>0.05</v>
      </c>
      <c r="D481" s="120"/>
      <c r="E481" s="120">
        <f>E480</f>
        <v>0.1</v>
      </c>
      <c r="F481" s="120"/>
      <c r="G481" s="131">
        <f>CP480</f>
        <v>0.15766669728315014</v>
      </c>
      <c r="H481" s="131"/>
      <c r="I481" s="131">
        <f>CR480</f>
        <v>0.20618673054535311</v>
      </c>
      <c r="J481" s="131"/>
      <c r="K481" s="131">
        <f>CT480</f>
        <v>0.26533339456630017</v>
      </c>
      <c r="L481" s="131"/>
      <c r="M481" s="131">
        <f>CV480</f>
        <v>0.31237346109070618</v>
      </c>
      <c r="N481" s="131"/>
      <c r="O481" s="131">
        <f>CX480</f>
        <v>0.50333394566300194</v>
      </c>
      <c r="P481" s="131"/>
      <c r="Q481" s="122">
        <f>C481*G481+E481*K481+O481</f>
        <v>0.53775061998378948</v>
      </c>
      <c r="R481" s="122"/>
      <c r="S481" s="122">
        <f t="shared" si="4253"/>
        <v>0.63128899964464913</v>
      </c>
      <c r="T481" s="122"/>
      <c r="U481" s="122">
        <f t="shared" si="4254"/>
        <v>0.63128899964464913</v>
      </c>
      <c r="V481" s="122"/>
      <c r="W481" s="131">
        <f>CZ480</f>
        <v>0.47373461090705948</v>
      </c>
      <c r="X481" s="131"/>
      <c r="Y481" s="122">
        <f t="shared" si="4255"/>
        <v>0.5152812935433978</v>
      </c>
      <c r="Z481" s="122"/>
      <c r="AA481" s="122">
        <f t="shared" si="4256"/>
        <v>0.62604371457140817</v>
      </c>
      <c r="AB481" s="122"/>
      <c r="AC481" s="122">
        <f t="shared" si="4257"/>
        <v>0.62604371457140817</v>
      </c>
      <c r="AD481" s="122"/>
      <c r="AE481" s="131">
        <f>DB480</f>
        <v>-0.71400331469708267</v>
      </c>
      <c r="AF481" s="131"/>
      <c r="AG481" s="131">
        <f>DD480</f>
        <v>0.82203663202139965</v>
      </c>
      <c r="AH481" s="131"/>
      <c r="AI481" s="131">
        <f>DF480</f>
        <v>-0.61018965069369713</v>
      </c>
      <c r="AJ481" s="131"/>
      <c r="AK481" s="131">
        <f>DH480</f>
        <v>0.92034541432563621</v>
      </c>
      <c r="AL481" s="131"/>
      <c r="AM481" s="131">
        <f>DJ480</f>
        <v>-1.2580039990953846</v>
      </c>
      <c r="AN481" s="131"/>
      <c r="AO481" s="122">
        <f t="shared" si="4258"/>
        <v>-2.0907518328867818</v>
      </c>
      <c r="AP481" s="122"/>
      <c r="AQ481" s="122">
        <f t="shared" si="4259"/>
        <v>0.10999894895460084</v>
      </c>
      <c r="AR481" s="122"/>
      <c r="AS481" s="131">
        <f>DL480</f>
        <v>1.2159086262753924</v>
      </c>
      <c r="AT481" s="131"/>
      <c r="AU481" s="122">
        <f>U481*AG481+AC481*AK481+AS481</f>
        <v>2.3110277712486216</v>
      </c>
      <c r="AV481" s="122"/>
      <c r="AW481" s="122">
        <f t="shared" si="4260"/>
        <v>0.90978624539672359</v>
      </c>
      <c r="AX481" s="122"/>
      <c r="AY481" s="122">
        <f t="shared" si="4261"/>
        <v>0.10999894895460084</v>
      </c>
      <c r="AZ481" s="122"/>
      <c r="BA481" s="122">
        <f>AW481</f>
        <v>0.90978624539672359</v>
      </c>
      <c r="BB481" s="122"/>
      <c r="BC481" s="120">
        <f>BC480</f>
        <v>0.01</v>
      </c>
      <c r="BD481" s="120"/>
      <c r="BE481" s="120">
        <f>BE480</f>
        <v>0.99</v>
      </c>
      <c r="BF481" s="120"/>
      <c r="BG481" s="136">
        <f>(1/2)*(AY481-BC481)^2</f>
        <v>4.999894896012433E-3</v>
      </c>
      <c r="BH481" s="137"/>
      <c r="BI481" s="136">
        <f t="shared" si="4262"/>
        <v>3.2171232137773228E-3</v>
      </c>
      <c r="BJ481" s="137"/>
      <c r="BK481" s="136">
        <f t="shared" si="4263"/>
        <v>8.2170181097897567E-3</v>
      </c>
      <c r="BL481" s="137"/>
      <c r="BN481" s="15"/>
      <c r="BO481" s="15"/>
      <c r="BP481" s="15"/>
      <c r="BQ481" s="15"/>
      <c r="BR481" s="15"/>
      <c r="BS481" s="15"/>
      <c r="BT481" s="15"/>
      <c r="BU481" s="15"/>
      <c r="BV481" s="15"/>
      <c r="BW481" s="15"/>
      <c r="BX481" s="15"/>
      <c r="BY481" s="15"/>
      <c r="BZ481" s="15"/>
      <c r="CA481" s="15"/>
      <c r="CB481" s="15"/>
      <c r="CC481" s="15"/>
      <c r="CD481" s="15"/>
      <c r="CE481" s="15"/>
      <c r="CF481" s="15"/>
      <c r="CG481" s="15"/>
      <c r="CH481" s="15"/>
      <c r="CI481" s="15"/>
      <c r="CJ481" s="15"/>
      <c r="CK481" s="15"/>
      <c r="CL481" s="15"/>
      <c r="CM481" s="47"/>
      <c r="CN481" s="47"/>
      <c r="CO481" s="47"/>
      <c r="CP481" s="15"/>
      <c r="CQ481" s="15"/>
      <c r="CR481" s="15"/>
      <c r="CS481" s="15"/>
      <c r="CT481" s="15"/>
      <c r="CU481" s="15"/>
      <c r="CV481" s="15"/>
      <c r="CW481" s="15"/>
      <c r="CX481" s="15"/>
      <c r="CY481" s="15"/>
      <c r="CZ481" s="15"/>
      <c r="DA481" s="15"/>
      <c r="DB481" s="15"/>
      <c r="DC481" s="15"/>
      <c r="DD481" s="15"/>
      <c r="DE481" s="15"/>
      <c r="DF481" s="15"/>
      <c r="DG481" s="15"/>
      <c r="DH481" s="15"/>
      <c r="DI481" s="15"/>
      <c r="DJ481" s="15"/>
      <c r="DK481" s="15"/>
      <c r="DL481" s="15"/>
      <c r="DM481" s="15"/>
    </row>
    <row r="482" spans="1:117" s="13" customFormat="1" x14ac:dyDescent="0.35">
      <c r="A482" s="93"/>
      <c r="B482" s="14" t="s">
        <v>217</v>
      </c>
      <c r="BG482" s="143" t="str">
        <f>IF(BG481&lt;BG478,"OUI, ça a baissé","NON, ça n'a pas baissé")</f>
        <v>OUI, ça a baissé</v>
      </c>
      <c r="BH482" s="143"/>
      <c r="BI482" s="143" t="str">
        <f>IF(BI481&lt;BI478,"OUI, ça a baissé","NON, ça n'a pas baissé")</f>
        <v>OUI, ça a baissé</v>
      </c>
      <c r="BJ482" s="143"/>
      <c r="BK482" s="143" t="str">
        <f>IF(BK481&lt;BK478,"OUI, ça a baissé","NON, ça n'a pas baissé")</f>
        <v>OUI, ça a baissé</v>
      </c>
      <c r="BL482" s="143"/>
      <c r="BN482" s="15"/>
      <c r="BO482" s="15"/>
      <c r="BP482" s="15"/>
      <c r="BQ482" s="15"/>
      <c r="BR482" s="15"/>
      <c r="BS482" s="15"/>
      <c r="BT482" s="15"/>
      <c r="BU482" s="15"/>
      <c r="BV482" s="15"/>
      <c r="BW482" s="15"/>
      <c r="BX482" s="15"/>
      <c r="BY482" s="15"/>
      <c r="BZ482" s="15"/>
      <c r="CA482" s="15"/>
      <c r="CB482" s="15"/>
      <c r="CC482" s="15"/>
      <c r="CD482" s="15"/>
      <c r="CE482" s="15"/>
      <c r="CF482" s="15"/>
      <c r="CG482" s="15"/>
      <c r="CH482" s="15"/>
      <c r="CI482" s="15"/>
      <c r="CJ482" s="15"/>
      <c r="CK482" s="15"/>
      <c r="CL482" s="15"/>
      <c r="CM482" s="47"/>
      <c r="CN482" s="47"/>
      <c r="CO482" s="47"/>
      <c r="CP482" s="15"/>
      <c r="CQ482" s="15"/>
      <c r="CR482" s="15"/>
      <c r="CS482" s="15"/>
      <c r="CT482" s="15"/>
      <c r="CU482" s="15"/>
      <c r="CV482" s="15"/>
      <c r="CW482" s="15"/>
      <c r="CX482" s="15"/>
      <c r="CY482" s="15"/>
      <c r="CZ482" s="15"/>
      <c r="DA482" s="15"/>
      <c r="DB482" s="15"/>
      <c r="DC482" s="15"/>
      <c r="DD482" s="15"/>
      <c r="DE482" s="15"/>
      <c r="DF482" s="15"/>
      <c r="DG482" s="15"/>
      <c r="DH482" s="15"/>
      <c r="DI482" s="15"/>
      <c r="DJ482" s="15"/>
      <c r="DK482" s="15"/>
      <c r="DL482" s="15"/>
      <c r="DM482" s="15"/>
    </row>
    <row r="483" spans="1:117" s="13" customFormat="1" ht="15" thickBot="1" x14ac:dyDescent="0.4"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  <c r="AP483" s="15"/>
      <c r="AQ483" s="15"/>
      <c r="AR483" s="15"/>
      <c r="AS483" s="15"/>
      <c r="AT483" s="15"/>
      <c r="AU483" s="15"/>
      <c r="AV483" s="15"/>
      <c r="AW483" s="15"/>
      <c r="AX483" s="15"/>
      <c r="AY483" s="15"/>
      <c r="AZ483" s="15"/>
      <c r="BA483" s="15"/>
      <c r="BB483" s="15"/>
      <c r="BC483" s="15"/>
      <c r="BD483" s="15"/>
      <c r="BE483" s="15"/>
      <c r="BF483" s="15"/>
      <c r="BG483" s="15"/>
      <c r="BH483" s="15"/>
      <c r="BI483" s="15"/>
      <c r="BJ483" s="15"/>
      <c r="BK483" s="15"/>
      <c r="BL483" s="15"/>
      <c r="BN483" s="15"/>
      <c r="BO483" s="15"/>
      <c r="BP483" s="15"/>
      <c r="BQ483" s="15"/>
      <c r="BR483" s="15"/>
      <c r="BS483" s="15"/>
      <c r="BT483" s="15"/>
      <c r="BU483" s="15"/>
      <c r="BV483" s="15"/>
      <c r="BW483" s="15"/>
      <c r="BX483" s="15"/>
      <c r="BY483" s="15"/>
      <c r="BZ483" s="15"/>
      <c r="CA483" s="15"/>
      <c r="CB483" s="15"/>
      <c r="CC483" s="15"/>
      <c r="CD483" s="15"/>
      <c r="CE483" s="15"/>
      <c r="CF483" s="15"/>
      <c r="CG483" s="15"/>
      <c r="CH483" s="15"/>
      <c r="CI483" s="15"/>
      <c r="CJ483" s="15"/>
      <c r="CK483" s="15"/>
      <c r="CL483" s="15"/>
      <c r="CM483" s="47"/>
      <c r="CN483" s="47"/>
      <c r="CO483" s="47"/>
      <c r="CP483" s="15"/>
      <c r="CQ483" s="15"/>
      <c r="CR483" s="15"/>
      <c r="CS483" s="15"/>
      <c r="CT483" s="15"/>
      <c r="CU483" s="15"/>
      <c r="CV483" s="15"/>
      <c r="CW483" s="15"/>
      <c r="CX483" s="15"/>
      <c r="CY483" s="15"/>
      <c r="CZ483" s="15"/>
      <c r="DA483" s="15"/>
      <c r="DB483" s="15"/>
      <c r="DC483" s="15"/>
      <c r="DD483" s="15"/>
      <c r="DE483" s="15"/>
      <c r="DF483" s="15"/>
      <c r="DG483" s="15"/>
      <c r="DH483" s="15"/>
      <c r="DI483" s="15"/>
      <c r="DJ483" s="15"/>
      <c r="DK483" s="15"/>
      <c r="DL483" s="15"/>
      <c r="DM483" s="15"/>
    </row>
    <row r="484" spans="1:117" s="13" customFormat="1" ht="15" thickBot="1" x14ac:dyDescent="0.4">
      <c r="A484" s="93" t="s">
        <v>132</v>
      </c>
      <c r="B484" s="14" t="s">
        <v>213</v>
      </c>
      <c r="C484" s="120">
        <f>C481</f>
        <v>0.05</v>
      </c>
      <c r="D484" s="120"/>
      <c r="E484" s="120">
        <f>E481</f>
        <v>0.1</v>
      </c>
      <c r="F484" s="120"/>
      <c r="G484" s="121">
        <f>G481</f>
        <v>0.15766669728315014</v>
      </c>
      <c r="H484" s="121"/>
      <c r="I484" s="121">
        <f>I481</f>
        <v>0.20618673054535311</v>
      </c>
      <c r="J484" s="121"/>
      <c r="K484" s="121">
        <f>K481</f>
        <v>0.26533339456630017</v>
      </c>
      <c r="L484" s="121"/>
      <c r="M484" s="121">
        <f>M481</f>
        <v>0.31237346109070618</v>
      </c>
      <c r="N484" s="121"/>
      <c r="O484" s="121">
        <f>O481</f>
        <v>0.50333394566300194</v>
      </c>
      <c r="P484" s="121"/>
      <c r="Q484" s="122">
        <f>C484*G484+E484*K484+O484</f>
        <v>0.53775061998378948</v>
      </c>
      <c r="R484" s="122"/>
      <c r="S484" s="122">
        <f t="shared" ref="S484" si="4285">1/(1+EXP(-Q484))</f>
        <v>0.63128899964464913</v>
      </c>
      <c r="T484" s="122"/>
      <c r="U484" s="122">
        <f t="shared" ref="U484" si="4286">S484</f>
        <v>0.63128899964464913</v>
      </c>
      <c r="V484" s="122"/>
      <c r="W484" s="121">
        <f>W481</f>
        <v>0.47373461090705948</v>
      </c>
      <c r="X484" s="121"/>
      <c r="Y484" s="122">
        <f t="shared" ref="Y484" si="4287">C484*I484+E484*M484+W484</f>
        <v>0.5152812935433978</v>
      </c>
      <c r="Z484" s="122"/>
      <c r="AA484" s="122">
        <f t="shared" ref="AA484" si="4288">1/(1+EXP(-Y484))</f>
        <v>0.62604371457140817</v>
      </c>
      <c r="AB484" s="122"/>
      <c r="AC484" s="122">
        <f t="shared" ref="AC484" si="4289">AA484</f>
        <v>0.62604371457140817</v>
      </c>
      <c r="AD484" s="122"/>
      <c r="AE484" s="121">
        <f>AE481</f>
        <v>-0.71400331469708267</v>
      </c>
      <c r="AF484" s="121"/>
      <c r="AG484" s="121">
        <f>AG481</f>
        <v>0.82203663202139965</v>
      </c>
      <c r="AH484" s="121"/>
      <c r="AI484" s="121">
        <f>AI481</f>
        <v>-0.61018965069369713</v>
      </c>
      <c r="AJ484" s="121"/>
      <c r="AK484" s="121">
        <f>AK481</f>
        <v>0.92034541432563621</v>
      </c>
      <c r="AL484" s="121"/>
      <c r="AM484" s="121">
        <f>AM481</f>
        <v>-1.2580039990953846</v>
      </c>
      <c r="AN484" s="121"/>
      <c r="AO484" s="122">
        <f t="shared" ref="AO484" si="4290">U484*AE484+AC484*AI484+AM484</f>
        <v>-2.0907518328867818</v>
      </c>
      <c r="AP484" s="122"/>
      <c r="AQ484" s="122">
        <f t="shared" ref="AQ484" si="4291">1/(1+EXP(-AO484))</f>
        <v>0.10999894895460084</v>
      </c>
      <c r="AR484" s="122"/>
      <c r="AS484" s="121">
        <f>AS481</f>
        <v>1.2159086262753924</v>
      </c>
      <c r="AT484" s="121"/>
      <c r="AU484" s="122">
        <f>U484*AG484+AC484*AK484+AS484</f>
        <v>2.3110277712486216</v>
      </c>
      <c r="AV484" s="122"/>
      <c r="AW484" s="122">
        <f t="shared" ref="AW484" si="4292">1/(1+EXP(-AU484))</f>
        <v>0.90978624539672359</v>
      </c>
      <c r="AX484" s="122"/>
      <c r="AY484" s="122">
        <f t="shared" ref="AY484" si="4293">AQ484</f>
        <v>0.10999894895460084</v>
      </c>
      <c r="AZ484" s="122"/>
      <c r="BA484" s="122">
        <f t="shared" ref="BA484" si="4294">AW484</f>
        <v>0.90978624539672359</v>
      </c>
      <c r="BB484" s="122"/>
      <c r="BC484" s="120">
        <f>BC481</f>
        <v>0.01</v>
      </c>
      <c r="BD484" s="120"/>
      <c r="BE484" s="120">
        <f>BE481</f>
        <v>0.99</v>
      </c>
      <c r="BF484" s="120"/>
      <c r="BG484" s="136">
        <f>(1/2)*(AY484-BC484)^2</f>
        <v>4.999894896012433E-3</v>
      </c>
      <c r="BH484" s="137"/>
      <c r="BI484" s="136">
        <f t="shared" ref="BI484" si="4295">(1/2)*(BA484-BE484)^2</f>
        <v>3.2171232137773228E-3</v>
      </c>
      <c r="BJ484" s="137"/>
      <c r="BK484" s="136">
        <f t="shared" ref="BK484" si="4296">BG484+BI484</f>
        <v>8.2170181097897567E-3</v>
      </c>
      <c r="BL484" s="137"/>
      <c r="BN484" s="131">
        <f t="shared" ref="BN484" si="4297" xml:space="preserve"> ( ((AY484 - BC484)*(AY484)*(1-AY484)*AE484) + ((BA484 - BE484)*(BA484)*(1-BA484)*AG484) ) * ( ((U484)*(1-U484)) ) * ( C484 )</f>
        <v>-1.4433518014808264E-4</v>
      </c>
      <c r="BO484" s="131"/>
      <c r="BP484" s="131">
        <f t="shared" ref="BP484" si="4298" xml:space="preserve"> ( ((AY484 - BC484)*(AY484)*(1-AY484)*AI484) + ((BA484 - BE484)*(BA484)*(1-BA484)*AK484) ) * ( ((AC484)*(1-AC484)) ) * ( C484 )</f>
        <v>-1.4085168210083293E-4</v>
      </c>
      <c r="BQ484" s="131"/>
      <c r="BR484" s="131">
        <f t="shared" ref="BR484" si="4299" xml:space="preserve"> ( ((AY484 - BC484)*(AY484)*(1-AY484)*AE484) + ((BA484 - BE484)*(BA484)*(1-BA484)*AG484) ) * ( ((U484)*(1-U484)) ) * ( E484 )</f>
        <v>-2.8867036029616528E-4</v>
      </c>
      <c r="BS484" s="131"/>
      <c r="BT484" s="131">
        <f t="shared" ref="BT484" si="4300" xml:space="preserve"> ( ((AY484 - BC484)*(AY484)*(1-AY484)*AI484) + ((BA484 - BE484)*(BA484)*(1-BA484)*AK484) ) * ( ((AC484)*(1-AC484)) ) * ( E484 )</f>
        <v>-2.8170336420166585E-4</v>
      </c>
      <c r="BU484" s="131"/>
      <c r="BV484" s="131">
        <f t="shared" ref="BV484" si="4301" xml:space="preserve"> ( ((AY484 - BC484)*(AY484)*(1-AY484)*AE484) + ((BA484 - BE484)*(BA484)*(1-BA484)*AG484) ) * ( ((S484)*(1-S484)) )</f>
        <v>-2.8867036029616528E-3</v>
      </c>
      <c r="BW484" s="131"/>
      <c r="BX484" s="131">
        <f t="shared" ref="BX484" si="4302" xml:space="preserve"> ( ((AY484 - BC484)*(AY484)*(1-AY484)*AI484) + ((BA484 - BE484)*(BA484)*(1-BA484)*AK484) ) * ( ((AC484)*(1-AC484)) )</f>
        <v>-2.8170336420166586E-3</v>
      </c>
      <c r="BY484" s="131"/>
      <c r="BZ484" s="131">
        <f xml:space="preserve"> (AY484 - BC484) * (AY484 * (1 - AY484)) * U484</f>
        <v>6.1802025949885195E-3</v>
      </c>
      <c r="CA484" s="131"/>
      <c r="CB484" s="131">
        <f t="shared" ref="CB484" si="4303" xml:space="preserve"> (BA484 - BE484) * (BA484 * (1 - BA484)) * U484</f>
        <v>-4.1561306513739583E-3</v>
      </c>
      <c r="CC484" s="131"/>
      <c r="CD484" s="131">
        <f t="shared" ref="CD484" si="4304" xml:space="preserve"> (AY484 - BC484) * (AY484 * (1 - AY484)) * AC484</f>
        <v>6.1288522238600101E-3</v>
      </c>
      <c r="CE484" s="131"/>
      <c r="CF484" s="131">
        <f t="shared" ref="CF484" si="4305" xml:space="preserve"> (BA484 - BE484) * (BA484 * (1 - BA484)) * AC484</f>
        <v>-4.121597988710167E-3</v>
      </c>
      <c r="CG484" s="131"/>
      <c r="CH484" s="131">
        <f xml:space="preserve"> (AY484 - BC484) * (AY484 * (1 - AY484))</f>
        <v>9.7898151218654833E-3</v>
      </c>
      <c r="CI484" s="131"/>
      <c r="CJ484" s="131">
        <f xml:space="preserve"> (BA484 - BE484) * (BA484 * (1 - BA484))</f>
        <v>-6.5835626055791132E-3</v>
      </c>
      <c r="CK484" s="131"/>
      <c r="CL484" s="15"/>
      <c r="CM484" s="47"/>
      <c r="CN484" s="47"/>
      <c r="CO484" s="47"/>
      <c r="CP484" s="15"/>
      <c r="CQ484" s="15"/>
      <c r="CR484" s="15"/>
      <c r="CS484" s="15"/>
      <c r="CT484" s="15"/>
      <c r="CU484" s="15"/>
      <c r="CV484" s="15"/>
      <c r="CW484" s="15"/>
      <c r="CX484" s="15"/>
      <c r="CY484" s="15"/>
      <c r="CZ484" s="15"/>
      <c r="DA484" s="15"/>
      <c r="DB484" s="15"/>
      <c r="DC484" s="15"/>
      <c r="DD484" s="15"/>
      <c r="DE484" s="15"/>
      <c r="DF484" s="15"/>
      <c r="DG484" s="15"/>
      <c r="DH484" s="15"/>
      <c r="DI484" s="15"/>
      <c r="DJ484" s="15"/>
      <c r="DK484" s="15"/>
      <c r="DL484" s="15"/>
      <c r="DM484" s="15"/>
    </row>
    <row r="485" spans="1:117" s="13" customFormat="1" x14ac:dyDescent="0.35">
      <c r="A485" s="93"/>
      <c r="B485" s="14" t="s">
        <v>215</v>
      </c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  <c r="AP485" s="15"/>
      <c r="AQ485" s="15"/>
      <c r="AR485" s="15"/>
      <c r="AS485" s="15"/>
      <c r="AT485" s="15"/>
      <c r="AU485" s="15"/>
      <c r="AV485" s="15"/>
      <c r="AW485" s="15"/>
      <c r="AX485" s="15"/>
      <c r="AY485" s="15"/>
      <c r="AZ485" s="15"/>
      <c r="BA485" s="15"/>
      <c r="BB485" s="15"/>
      <c r="BC485" s="15"/>
      <c r="BD485" s="15"/>
      <c r="BE485" s="15"/>
      <c r="BF485" s="15"/>
      <c r="BG485" s="15"/>
      <c r="BH485" s="15"/>
      <c r="BI485" s="15"/>
      <c r="BJ485" s="15"/>
      <c r="BK485" s="15"/>
      <c r="BL485" s="15"/>
      <c r="BN485" s="132" t="str">
        <f>IF(BN484&lt;0.000001,"PROCHE DE 0","PAS PROCHE DE 0")</f>
        <v>PROCHE DE 0</v>
      </c>
      <c r="BO485" s="132"/>
      <c r="BP485" s="132" t="str">
        <f>IF(BP484&lt;0.000001,"PROCHE DE 0","PAS PROCHE DE 0")</f>
        <v>PROCHE DE 0</v>
      </c>
      <c r="BQ485" s="132"/>
      <c r="BR485" s="132" t="str">
        <f>IF(BR484&lt;0.000001,"PROCHE DE 0","PAS PROCHE DE 0")</f>
        <v>PROCHE DE 0</v>
      </c>
      <c r="BS485" s="132"/>
      <c r="BT485" s="132" t="str">
        <f>IF(BT484&lt;0.000001,"PROCHE DE 0","PAS PROCHE DE 0")</f>
        <v>PROCHE DE 0</v>
      </c>
      <c r="BU485" s="132"/>
      <c r="BV485" s="132" t="str">
        <f>IF(BV484&lt;0.000001,"PROCHE DE 0","PAS PROCHE DE 0")</f>
        <v>PROCHE DE 0</v>
      </c>
      <c r="BW485" s="132"/>
      <c r="BX485" s="132" t="str">
        <f>IF(BX484&lt;0.000001,"PROCHE DE 0","PAS PROCHE DE 0")</f>
        <v>PROCHE DE 0</v>
      </c>
      <c r="BY485" s="132"/>
      <c r="BZ485" s="132" t="str">
        <f>IF(BZ484&lt;0.000001,"PROCHE DE 0","PAS PROCHE DE 0")</f>
        <v>PAS PROCHE DE 0</v>
      </c>
      <c r="CA485" s="132"/>
      <c r="CB485" s="132" t="str">
        <f>IF(CB484&lt;0.000001,"PROCHE DE 0","PAS PROCHE DE 0")</f>
        <v>PROCHE DE 0</v>
      </c>
      <c r="CC485" s="132"/>
      <c r="CD485" s="132" t="str">
        <f>IF(CD484&lt;0.000001,"PROCHE DE 0","PAS PROCHE DE 0")</f>
        <v>PAS PROCHE DE 0</v>
      </c>
      <c r="CE485" s="132"/>
      <c r="CF485" s="132" t="str">
        <f>IF(CF484&lt;0.000001,"PROCHE DE 0","PAS PROCHE DE 0")</f>
        <v>PROCHE DE 0</v>
      </c>
      <c r="CG485" s="132"/>
      <c r="CH485" s="132" t="str">
        <f>IF(CH484&lt;0.000001,"PROCHE DE 0","PAS PROCHE DE 0")</f>
        <v>PAS PROCHE DE 0</v>
      </c>
      <c r="CI485" s="132"/>
      <c r="CJ485" s="132" t="str">
        <f>IF(CJ484&lt;0.000001,"PROCHE DE 0","PAS PROCHE DE 0")</f>
        <v>PROCHE DE 0</v>
      </c>
      <c r="CK485" s="132"/>
      <c r="CL485" s="15"/>
      <c r="CM485" s="47"/>
      <c r="CN485" s="47"/>
      <c r="CO485" s="47"/>
      <c r="CP485" s="15"/>
      <c r="CQ485" s="15"/>
      <c r="CR485" s="15"/>
      <c r="CS485" s="15"/>
      <c r="CT485" s="15"/>
      <c r="CU485" s="15"/>
      <c r="CV485" s="15"/>
      <c r="CW485" s="15"/>
      <c r="CX485" s="15"/>
      <c r="CY485" s="15"/>
      <c r="CZ485" s="15"/>
      <c r="DA485" s="15"/>
      <c r="DB485" s="15"/>
      <c r="DC485" s="15"/>
      <c r="DD485" s="15"/>
      <c r="DE485" s="15"/>
      <c r="DF485" s="15"/>
      <c r="DG485" s="15"/>
      <c r="DH485" s="15"/>
      <c r="DI485" s="15"/>
      <c r="DJ485" s="15"/>
      <c r="DK485" s="15"/>
      <c r="DL485" s="15"/>
      <c r="DM485" s="15"/>
    </row>
    <row r="486" spans="1:117" s="13" customFormat="1" ht="15" thickBot="1" x14ac:dyDescent="0.4">
      <c r="A486" s="93"/>
      <c r="B486" s="14" t="s">
        <v>214</v>
      </c>
      <c r="C486" s="120">
        <f>C484</f>
        <v>0.05</v>
      </c>
      <c r="D486" s="120"/>
      <c r="E486" s="120">
        <f>E484</f>
        <v>0.1</v>
      </c>
      <c r="F486" s="120"/>
      <c r="G486" s="121">
        <f>G484</f>
        <v>0.15766669728315014</v>
      </c>
      <c r="H486" s="121"/>
      <c r="I486" s="121">
        <f>I484</f>
        <v>0.20618673054535311</v>
      </c>
      <c r="J486" s="121"/>
      <c r="K486" s="121">
        <f>K484</f>
        <v>0.26533339456630017</v>
      </c>
      <c r="L486" s="121"/>
      <c r="M486" s="121">
        <f>M484</f>
        <v>0.31237346109070618</v>
      </c>
      <c r="N486" s="121"/>
      <c r="O486" s="121">
        <f>O484</f>
        <v>0.50333394566300194</v>
      </c>
      <c r="P486" s="121"/>
      <c r="Q486" s="122">
        <f>C486*G486+E486*K486+O486</f>
        <v>0.53775061998378948</v>
      </c>
      <c r="R486" s="122"/>
      <c r="S486" s="122">
        <f t="shared" ref="S486:S487" si="4306">1/(1+EXP(-Q486))</f>
        <v>0.63128899964464913</v>
      </c>
      <c r="T486" s="122"/>
      <c r="U486" s="122">
        <f t="shared" ref="U486:U487" si="4307">S486</f>
        <v>0.63128899964464913</v>
      </c>
      <c r="V486" s="122"/>
      <c r="W486" s="121">
        <f>W484</f>
        <v>0.47373461090705948</v>
      </c>
      <c r="X486" s="121"/>
      <c r="Y486" s="122">
        <f t="shared" ref="Y486:Y487" si="4308">C486*I486+E486*M486+W486</f>
        <v>0.5152812935433978</v>
      </c>
      <c r="Z486" s="122"/>
      <c r="AA486" s="122">
        <f t="shared" ref="AA486:AA487" si="4309">1/(1+EXP(-Y486))</f>
        <v>0.62604371457140817</v>
      </c>
      <c r="AB486" s="122"/>
      <c r="AC486" s="122">
        <f t="shared" ref="AC486:AC487" si="4310">AA486</f>
        <v>0.62604371457140817</v>
      </c>
      <c r="AD486" s="122"/>
      <c r="AE486" s="121">
        <f>AE484</f>
        <v>-0.71400331469708267</v>
      </c>
      <c r="AF486" s="121"/>
      <c r="AG486" s="121">
        <f>AG484</f>
        <v>0.82203663202139965</v>
      </c>
      <c r="AH486" s="121"/>
      <c r="AI486" s="121">
        <f>AI484</f>
        <v>-0.61018965069369713</v>
      </c>
      <c r="AJ486" s="121"/>
      <c r="AK486" s="121">
        <f>AK484</f>
        <v>0.92034541432563621</v>
      </c>
      <c r="AL486" s="121"/>
      <c r="AM486" s="121">
        <f>AM484</f>
        <v>-1.2580039990953846</v>
      </c>
      <c r="AN486" s="121"/>
      <c r="AO486" s="122">
        <f t="shared" ref="AO486:AO487" si="4311">U486*AE486+AC486*AI486+AM486</f>
        <v>-2.0907518328867818</v>
      </c>
      <c r="AP486" s="122"/>
      <c r="AQ486" s="122">
        <f t="shared" ref="AQ486:AQ487" si="4312">1/(1+EXP(-AO486))</f>
        <v>0.10999894895460084</v>
      </c>
      <c r="AR486" s="122"/>
      <c r="AS486" s="121">
        <f>AS484</f>
        <v>1.2159086262753924</v>
      </c>
      <c r="AT486" s="121"/>
      <c r="AU486" s="122">
        <f>U486*AG486+AC486*AK486+AS486</f>
        <v>2.3110277712486216</v>
      </c>
      <c r="AV486" s="122"/>
      <c r="AW486" s="122">
        <f t="shared" ref="AW486:AW487" si="4313">1/(1+EXP(-AU486))</f>
        <v>0.90978624539672359</v>
      </c>
      <c r="AX486" s="122"/>
      <c r="AY486" s="122">
        <f t="shared" ref="AY486:AY487" si="4314">AQ486</f>
        <v>0.10999894895460084</v>
      </c>
      <c r="AZ486" s="122"/>
      <c r="BA486" s="122">
        <f>AW486</f>
        <v>0.90978624539672359</v>
      </c>
      <c r="BB486" s="122"/>
      <c r="BC486" s="120">
        <f>BC484</f>
        <v>0.01</v>
      </c>
      <c r="BD486" s="120"/>
      <c r="BE486" s="120">
        <f>BE484</f>
        <v>0.99</v>
      </c>
      <c r="BF486" s="120"/>
      <c r="BG486" s="122">
        <f>(1/2)*(AY486-BC486)^2</f>
        <v>4.999894896012433E-3</v>
      </c>
      <c r="BH486" s="122"/>
      <c r="BI486" s="122">
        <f t="shared" ref="BI486:BI487" si="4315">(1/2)*(BA486-BE486)^2</f>
        <v>3.2171232137773228E-3</v>
      </c>
      <c r="BJ486" s="122"/>
      <c r="BK486" s="122">
        <f t="shared" ref="BK486:BK487" si="4316">BG486+BI486</f>
        <v>8.2170181097897567E-3</v>
      </c>
      <c r="BL486" s="122"/>
      <c r="BN486" s="142">
        <f t="shared" ref="BN486" si="4317" xml:space="preserve"> ( ((AY486 - BC486)*(AY486)*(1-AY486)*AE486) + ((BA486 - BE486)*(BA486)*(1-BA486)*AG486) ) * ( ((U486)*(1-U486)) ) * ( C486 )</f>
        <v>-1.4433518014808264E-4</v>
      </c>
      <c r="BO486" s="142"/>
      <c r="BP486" s="142">
        <f t="shared" ref="BP486" si="4318" xml:space="preserve"> ( ((AY486 - BC486)*(AY486)*(1-AY486)*AI486) + ((BA486 - BE486)*(BA486)*(1-BA486)*AK486) ) * ( ((AC486)*(1-AC486)) ) * ( C486 )</f>
        <v>-1.4085168210083293E-4</v>
      </c>
      <c r="BQ486" s="142"/>
      <c r="BR486" s="142">
        <f t="shared" ref="BR486" si="4319" xml:space="preserve"> ( ((AY486 - BC486)*(AY486)*(1-AY486)*AE486) + ((BA486 - BE486)*(BA486)*(1-BA486)*AG486) ) * ( ((U486)*(1-U486)) ) * ( E486 )</f>
        <v>-2.8867036029616528E-4</v>
      </c>
      <c r="BS486" s="142"/>
      <c r="BT486" s="142">
        <f t="shared" ref="BT486" si="4320" xml:space="preserve"> ( ((AY486 - BC486)*(AY486)*(1-AY486)*AI486) + ((BA486 - BE486)*(BA486)*(1-BA486)*AK486) ) * ( ((AC486)*(1-AC486)) ) * ( E486 )</f>
        <v>-2.8170336420166585E-4</v>
      </c>
      <c r="BU486" s="142"/>
      <c r="BV486" s="142">
        <f t="shared" ref="BV486" si="4321" xml:space="preserve"> ( ((AY486 - BC486)*(AY486)*(1-AY486)*AE486) + ((BA486 - BE486)*(BA486)*(1-BA486)*AG486) ) * ( ((S486)*(1-S486)) )</f>
        <v>-2.8867036029616528E-3</v>
      </c>
      <c r="BW486" s="142"/>
      <c r="BX486" s="142">
        <f t="shared" ref="BX486" si="4322" xml:space="preserve"> ( ((AY486 - BC486)*(AY486)*(1-AY486)*AI486) + ((BA486 - BE486)*(BA486)*(1-BA486)*AK486) ) * ( ((AC486)*(1-AC486)) )</f>
        <v>-2.8170336420166586E-3</v>
      </c>
      <c r="BY486" s="142"/>
      <c r="BZ486" s="142">
        <f xml:space="preserve"> (AY486 - BC486) * (AY486 * (1 - AY486)) * U486</f>
        <v>6.1802025949885195E-3</v>
      </c>
      <c r="CA486" s="142"/>
      <c r="CB486" s="142">
        <f t="shared" ref="CB486" si="4323" xml:space="preserve"> (BA486 - BE486) * (BA486 * (1 - BA486)) * U486</f>
        <v>-4.1561306513739583E-3</v>
      </c>
      <c r="CC486" s="142"/>
      <c r="CD486" s="142">
        <f t="shared" ref="CD486" si="4324" xml:space="preserve"> (AY486 - BC486) * (AY486 * (1 - AY486)) * AC486</f>
        <v>6.1288522238600101E-3</v>
      </c>
      <c r="CE486" s="142"/>
      <c r="CF486" s="142">
        <f t="shared" ref="CF486" si="4325" xml:space="preserve"> (BA486 - BE486) * (BA486 * (1 - BA486)) * AC486</f>
        <v>-4.121597988710167E-3</v>
      </c>
      <c r="CG486" s="142"/>
      <c r="CH486" s="142">
        <f xml:space="preserve"> (AY486 - BC486) * (AY486 * (1 - AY486))</f>
        <v>9.7898151218654833E-3</v>
      </c>
      <c r="CI486" s="142"/>
      <c r="CJ486" s="142">
        <f xml:space="preserve"> (BA486 - BE486) * (BA486 * (1 - BA486))</f>
        <v>-6.5835626055791132E-3</v>
      </c>
      <c r="CK486" s="142"/>
      <c r="CL486" s="15"/>
      <c r="CM486" s="104">
        <f>CM480</f>
        <v>0.5</v>
      </c>
      <c r="CN486" s="104"/>
      <c r="CO486" s="47"/>
      <c r="CP486" s="131">
        <f t="shared" ref="CP486" si="4326">G486-CM486*BN486</f>
        <v>0.15773886487322417</v>
      </c>
      <c r="CQ486" s="131"/>
      <c r="CR486" s="131">
        <f t="shared" ref="CR486" si="4327">I486-CM486*BP486</f>
        <v>0.20625715638640352</v>
      </c>
      <c r="CS486" s="131"/>
      <c r="CT486" s="131">
        <f t="shared" ref="CT486" si="4328">K486-CM486*BR486</f>
        <v>0.26547772974644823</v>
      </c>
      <c r="CU486" s="131"/>
      <c r="CV486" s="131">
        <f t="shared" ref="CV486" si="4329">M486-CM486*BT486</f>
        <v>0.312514312772807</v>
      </c>
      <c r="CW486" s="131"/>
      <c r="CX486" s="131">
        <f t="shared" ref="CX486" si="4330">O486-CM486*BV486</f>
        <v>0.50477729746448274</v>
      </c>
      <c r="CY486" s="131"/>
      <c r="CZ486" s="131">
        <f t="shared" ref="CZ486" si="4331">W486-CM486*BX486</f>
        <v>0.47514312772806783</v>
      </c>
      <c r="DA486" s="131"/>
      <c r="DB486" s="131">
        <f t="shared" ref="DB486" si="4332">AE486-CM486*BZ486</f>
        <v>-0.71709341599457688</v>
      </c>
      <c r="DC486" s="131"/>
      <c r="DD486" s="131">
        <f t="shared" ref="DD486" si="4333">AG486-CM486*CB486</f>
        <v>0.82411469734708664</v>
      </c>
      <c r="DE486" s="131"/>
      <c r="DF486" s="131">
        <f t="shared" ref="DF486" si="4334">AI486-CM486*CD486</f>
        <v>-0.61325407680562716</v>
      </c>
      <c r="DG486" s="131"/>
      <c r="DH486" s="131">
        <f t="shared" ref="DH486" si="4335">AK486-CM486*CF486</f>
        <v>0.92240621331999129</v>
      </c>
      <c r="DI486" s="131"/>
      <c r="DJ486" s="131">
        <f t="shared" ref="DJ486" si="4336">AM486-CM486*CH486</f>
        <v>-1.2628989066563174</v>
      </c>
      <c r="DK486" s="131"/>
      <c r="DL486" s="131">
        <f t="shared" ref="DL486" si="4337">AS486-CM486*CJ486</f>
        <v>1.2192004075781819</v>
      </c>
      <c r="DM486" s="131"/>
    </row>
    <row r="487" spans="1:117" s="13" customFormat="1" ht="15" thickBot="1" x14ac:dyDescent="0.4">
      <c r="A487" s="93"/>
      <c r="B487" s="14" t="s">
        <v>216</v>
      </c>
      <c r="C487" s="120">
        <f>C486</f>
        <v>0.05</v>
      </c>
      <c r="D487" s="120"/>
      <c r="E487" s="120">
        <f>E486</f>
        <v>0.1</v>
      </c>
      <c r="F487" s="120"/>
      <c r="G487" s="131">
        <f>CP486</f>
        <v>0.15773886487322417</v>
      </c>
      <c r="H487" s="131"/>
      <c r="I487" s="131">
        <f>CR486</f>
        <v>0.20625715638640352</v>
      </c>
      <c r="J487" s="131"/>
      <c r="K487" s="131">
        <f>CT486</f>
        <v>0.26547772974644823</v>
      </c>
      <c r="L487" s="131"/>
      <c r="M487" s="131">
        <f>CV486</f>
        <v>0.312514312772807</v>
      </c>
      <c r="N487" s="131"/>
      <c r="O487" s="131">
        <f>CX486</f>
        <v>0.50477729746448274</v>
      </c>
      <c r="P487" s="131"/>
      <c r="Q487" s="122">
        <f>C487*G487+E487*K487+O487</f>
        <v>0.53921201368278882</v>
      </c>
      <c r="R487" s="122"/>
      <c r="S487" s="122">
        <f t="shared" si="4306"/>
        <v>0.63162909300389025</v>
      </c>
      <c r="T487" s="122"/>
      <c r="U487" s="122">
        <f t="shared" si="4307"/>
        <v>0.63162909300389025</v>
      </c>
      <c r="V487" s="122"/>
      <c r="W487" s="131">
        <f>CZ486</f>
        <v>0.47514312772806783</v>
      </c>
      <c r="X487" s="131"/>
      <c r="Y487" s="122">
        <f t="shared" si="4308"/>
        <v>0.5167074168246687</v>
      </c>
      <c r="Z487" s="122"/>
      <c r="AA487" s="122">
        <f t="shared" si="4309"/>
        <v>0.62637752848458905</v>
      </c>
      <c r="AB487" s="122"/>
      <c r="AC487" s="122">
        <f t="shared" si="4310"/>
        <v>0.62637752848458905</v>
      </c>
      <c r="AD487" s="122"/>
      <c r="AE487" s="131">
        <f>DB486</f>
        <v>-0.71709341599457688</v>
      </c>
      <c r="AF487" s="131"/>
      <c r="AG487" s="131">
        <f>DD486</f>
        <v>0.82411469734708664</v>
      </c>
      <c r="AH487" s="131"/>
      <c r="AI487" s="131">
        <f>DF486</f>
        <v>-0.61325407680562716</v>
      </c>
      <c r="AJ487" s="131"/>
      <c r="AK487" s="131">
        <f>DH486</f>
        <v>0.92240621331999129</v>
      </c>
      <c r="AL487" s="131"/>
      <c r="AM487" s="131">
        <f>DJ486</f>
        <v>-1.2628989066563174</v>
      </c>
      <c r="AN487" s="131"/>
      <c r="AO487" s="122">
        <f t="shared" si="4311"/>
        <v>-2.0999645435626406</v>
      </c>
      <c r="AP487" s="122"/>
      <c r="AQ487" s="122">
        <f t="shared" si="4312"/>
        <v>0.10910026742133982</v>
      </c>
      <c r="AR487" s="122"/>
      <c r="AS487" s="131">
        <f>DL486</f>
        <v>1.2192004075781819</v>
      </c>
      <c r="AT487" s="131"/>
      <c r="AU487" s="122">
        <f>U487*AG487+AC487*AK487+AS487</f>
        <v>2.3175097505529028</v>
      </c>
      <c r="AV487" s="122"/>
      <c r="AW487" s="122">
        <f t="shared" si="4313"/>
        <v>0.91031684411108138</v>
      </c>
      <c r="AX487" s="122"/>
      <c r="AY487" s="122">
        <f t="shared" si="4314"/>
        <v>0.10910026742133982</v>
      </c>
      <c r="AZ487" s="122"/>
      <c r="BA487" s="122">
        <f>AW487</f>
        <v>0.91031684411108138</v>
      </c>
      <c r="BB487" s="122"/>
      <c r="BC487" s="120">
        <f>BC486</f>
        <v>0.01</v>
      </c>
      <c r="BD487" s="120"/>
      <c r="BE487" s="120">
        <f>BE486</f>
        <v>0.99</v>
      </c>
      <c r="BF487" s="120"/>
      <c r="BG487" s="136">
        <f>(1/2)*(AY487-BC487)^2</f>
        <v>4.9104315014905338E-3</v>
      </c>
      <c r="BH487" s="137"/>
      <c r="BI487" s="136">
        <f t="shared" si="4315"/>
        <v>3.1747026662088521E-3</v>
      </c>
      <c r="BJ487" s="137"/>
      <c r="BK487" s="136">
        <f t="shared" si="4316"/>
        <v>8.0851341676993864E-3</v>
      </c>
      <c r="BL487" s="137"/>
      <c r="BN487" s="15"/>
      <c r="BO487" s="15"/>
      <c r="BP487" s="15"/>
      <c r="BQ487" s="15"/>
      <c r="BR487" s="15"/>
      <c r="BS487" s="15"/>
      <c r="BT487" s="15"/>
      <c r="BU487" s="15"/>
      <c r="BV487" s="15"/>
      <c r="BW487" s="15"/>
      <c r="BX487" s="15"/>
      <c r="BY487" s="15"/>
      <c r="BZ487" s="15"/>
      <c r="CA487" s="15"/>
      <c r="CB487" s="15"/>
      <c r="CC487" s="15"/>
      <c r="CD487" s="15"/>
      <c r="CE487" s="15"/>
      <c r="CF487" s="15"/>
      <c r="CG487" s="15"/>
      <c r="CH487" s="15"/>
      <c r="CI487" s="15"/>
      <c r="CJ487" s="15"/>
      <c r="CK487" s="15"/>
      <c r="CL487" s="15"/>
      <c r="CM487" s="47"/>
      <c r="CN487" s="47"/>
      <c r="CO487" s="47"/>
      <c r="CP487" s="15"/>
      <c r="CQ487" s="15"/>
      <c r="CR487" s="15"/>
      <c r="CS487" s="15"/>
      <c r="CT487" s="15"/>
      <c r="CU487" s="15"/>
      <c r="CV487" s="15"/>
      <c r="CW487" s="15"/>
      <c r="CX487" s="15"/>
      <c r="CY487" s="15"/>
      <c r="CZ487" s="15"/>
      <c r="DA487" s="15"/>
      <c r="DB487" s="15"/>
      <c r="DC487" s="15"/>
      <c r="DD487" s="15"/>
      <c r="DE487" s="15"/>
      <c r="DF487" s="15"/>
      <c r="DG487" s="15"/>
      <c r="DH487" s="15"/>
      <c r="DI487" s="15"/>
      <c r="DJ487" s="15"/>
      <c r="DK487" s="15"/>
      <c r="DL487" s="15"/>
      <c r="DM487" s="15"/>
    </row>
    <row r="488" spans="1:117" s="13" customFormat="1" x14ac:dyDescent="0.35">
      <c r="A488" s="93"/>
      <c r="B488" s="14" t="s">
        <v>217</v>
      </c>
      <c r="BG488" s="143" t="str">
        <f>IF(BG487&lt;BG484,"OUI, ça a baissé","NON, ça n'a pas baissé")</f>
        <v>OUI, ça a baissé</v>
      </c>
      <c r="BH488" s="143"/>
      <c r="BI488" s="143" t="str">
        <f>IF(BI487&lt;BI484,"OUI, ça a baissé","NON, ça n'a pas baissé")</f>
        <v>OUI, ça a baissé</v>
      </c>
      <c r="BJ488" s="143"/>
      <c r="BK488" s="143" t="str">
        <f>IF(BK487&lt;BK484,"OUI, ça a baissé","NON, ça n'a pas baissé")</f>
        <v>OUI, ça a baissé</v>
      </c>
      <c r="BL488" s="143"/>
      <c r="BN488" s="15"/>
      <c r="BO488" s="15"/>
      <c r="BP488" s="15"/>
      <c r="BQ488" s="15"/>
      <c r="BR488" s="15"/>
      <c r="BS488" s="15"/>
      <c r="BT488" s="15"/>
      <c r="BU488" s="15"/>
      <c r="BV488" s="15"/>
      <c r="BW488" s="15"/>
      <c r="BX488" s="15"/>
      <c r="BY488" s="15"/>
      <c r="BZ488" s="15"/>
      <c r="CA488" s="15"/>
      <c r="CB488" s="15"/>
      <c r="CC488" s="15"/>
      <c r="CD488" s="15"/>
      <c r="CE488" s="15"/>
      <c r="CF488" s="15"/>
      <c r="CG488" s="15"/>
      <c r="CH488" s="15"/>
      <c r="CI488" s="15"/>
      <c r="CJ488" s="15"/>
      <c r="CK488" s="15"/>
      <c r="CL488" s="15"/>
      <c r="CM488" s="47"/>
      <c r="CN488" s="47"/>
      <c r="CO488" s="47"/>
      <c r="CP488" s="15"/>
      <c r="CQ488" s="15"/>
      <c r="CR488" s="15"/>
      <c r="CS488" s="15"/>
      <c r="CT488" s="15"/>
      <c r="CU488" s="15"/>
      <c r="CV488" s="15"/>
      <c r="CW488" s="15"/>
      <c r="CX488" s="15"/>
      <c r="CY488" s="15"/>
      <c r="CZ488" s="15"/>
      <c r="DA488" s="15"/>
      <c r="DB488" s="15"/>
      <c r="DC488" s="15"/>
      <c r="DD488" s="15"/>
      <c r="DE488" s="15"/>
      <c r="DF488" s="15"/>
      <c r="DG488" s="15"/>
      <c r="DH488" s="15"/>
      <c r="DI488" s="15"/>
      <c r="DJ488" s="15"/>
      <c r="DK488" s="15"/>
      <c r="DL488" s="15"/>
      <c r="DM488" s="15"/>
    </row>
    <row r="489" spans="1:117" s="13" customFormat="1" ht="15" thickBot="1" x14ac:dyDescent="0.4"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  <c r="AP489" s="15"/>
      <c r="AQ489" s="15"/>
      <c r="AR489" s="15"/>
      <c r="AS489" s="15"/>
      <c r="AT489" s="15"/>
      <c r="AU489" s="15"/>
      <c r="AV489" s="15"/>
      <c r="AW489" s="15"/>
      <c r="AX489" s="15"/>
      <c r="AY489" s="15"/>
      <c r="AZ489" s="15"/>
      <c r="BA489" s="15"/>
      <c r="BB489" s="15"/>
      <c r="BC489" s="15"/>
      <c r="BD489" s="15"/>
      <c r="BE489" s="15"/>
      <c r="BF489" s="15"/>
      <c r="BG489" s="15"/>
      <c r="BH489" s="15"/>
      <c r="BI489" s="15"/>
      <c r="BJ489" s="15"/>
      <c r="BK489" s="15"/>
      <c r="BL489" s="15"/>
      <c r="BN489" s="15"/>
      <c r="BO489" s="15"/>
      <c r="BP489" s="15"/>
      <c r="BQ489" s="15"/>
      <c r="BR489" s="15"/>
      <c r="BS489" s="15"/>
      <c r="BT489" s="15"/>
      <c r="BU489" s="15"/>
      <c r="BV489" s="15"/>
      <c r="BW489" s="15"/>
      <c r="BX489" s="15"/>
      <c r="BY489" s="15"/>
      <c r="BZ489" s="15"/>
      <c r="CA489" s="15"/>
      <c r="CB489" s="15"/>
      <c r="CC489" s="15"/>
      <c r="CD489" s="15"/>
      <c r="CE489" s="15"/>
      <c r="CF489" s="15"/>
      <c r="CG489" s="15"/>
      <c r="CH489" s="15"/>
      <c r="CI489" s="15"/>
      <c r="CJ489" s="15"/>
      <c r="CK489" s="15"/>
      <c r="CL489" s="15"/>
      <c r="CM489" s="47"/>
      <c r="CN489" s="47"/>
      <c r="CO489" s="47"/>
      <c r="CP489" s="15"/>
      <c r="CQ489" s="15"/>
      <c r="CR489" s="15"/>
      <c r="CS489" s="15"/>
      <c r="CT489" s="15"/>
      <c r="CU489" s="15"/>
      <c r="CV489" s="15"/>
      <c r="CW489" s="15"/>
      <c r="CX489" s="15"/>
      <c r="CY489" s="15"/>
      <c r="CZ489" s="15"/>
      <c r="DA489" s="15"/>
      <c r="DB489" s="15"/>
      <c r="DC489" s="15"/>
      <c r="DD489" s="15"/>
      <c r="DE489" s="15"/>
      <c r="DF489" s="15"/>
      <c r="DG489" s="15"/>
      <c r="DH489" s="15"/>
      <c r="DI489" s="15"/>
      <c r="DJ489" s="15"/>
      <c r="DK489" s="15"/>
      <c r="DL489" s="15"/>
      <c r="DM489" s="15"/>
    </row>
    <row r="490" spans="1:117" s="13" customFormat="1" ht="15" thickBot="1" x14ac:dyDescent="0.4">
      <c r="A490" s="93" t="s">
        <v>132</v>
      </c>
      <c r="B490" s="14" t="s">
        <v>213</v>
      </c>
      <c r="C490" s="120">
        <f>C487</f>
        <v>0.05</v>
      </c>
      <c r="D490" s="120"/>
      <c r="E490" s="120">
        <f>E487</f>
        <v>0.1</v>
      </c>
      <c r="F490" s="120"/>
      <c r="G490" s="121">
        <f>G487</f>
        <v>0.15773886487322417</v>
      </c>
      <c r="H490" s="121"/>
      <c r="I490" s="121">
        <f>I487</f>
        <v>0.20625715638640352</v>
      </c>
      <c r="J490" s="121"/>
      <c r="K490" s="121">
        <f>K487</f>
        <v>0.26547772974644823</v>
      </c>
      <c r="L490" s="121"/>
      <c r="M490" s="121">
        <f>M487</f>
        <v>0.312514312772807</v>
      </c>
      <c r="N490" s="121"/>
      <c r="O490" s="121">
        <f>O487</f>
        <v>0.50477729746448274</v>
      </c>
      <c r="P490" s="121"/>
      <c r="Q490" s="122">
        <f>C490*G490+E490*K490+O490</f>
        <v>0.53921201368278882</v>
      </c>
      <c r="R490" s="122"/>
      <c r="S490" s="122">
        <f t="shared" ref="S490" si="4338">1/(1+EXP(-Q490))</f>
        <v>0.63162909300389025</v>
      </c>
      <c r="T490" s="122"/>
      <c r="U490" s="122">
        <f t="shared" ref="U490" si="4339">S490</f>
        <v>0.63162909300389025</v>
      </c>
      <c r="V490" s="122"/>
      <c r="W490" s="121">
        <f>W487</f>
        <v>0.47514312772806783</v>
      </c>
      <c r="X490" s="121"/>
      <c r="Y490" s="122">
        <f t="shared" ref="Y490" si="4340">C490*I490+E490*M490+W490</f>
        <v>0.5167074168246687</v>
      </c>
      <c r="Z490" s="122"/>
      <c r="AA490" s="122">
        <f t="shared" ref="AA490" si="4341">1/(1+EXP(-Y490))</f>
        <v>0.62637752848458905</v>
      </c>
      <c r="AB490" s="122"/>
      <c r="AC490" s="122">
        <f t="shared" ref="AC490" si="4342">AA490</f>
        <v>0.62637752848458905</v>
      </c>
      <c r="AD490" s="122"/>
      <c r="AE490" s="121">
        <f>AE487</f>
        <v>-0.71709341599457688</v>
      </c>
      <c r="AF490" s="121"/>
      <c r="AG490" s="121">
        <f>AG487</f>
        <v>0.82411469734708664</v>
      </c>
      <c r="AH490" s="121"/>
      <c r="AI490" s="121">
        <f>AI487</f>
        <v>-0.61325407680562716</v>
      </c>
      <c r="AJ490" s="121"/>
      <c r="AK490" s="121">
        <f>AK487</f>
        <v>0.92240621331999129</v>
      </c>
      <c r="AL490" s="121"/>
      <c r="AM490" s="121">
        <f>AM487</f>
        <v>-1.2628989066563174</v>
      </c>
      <c r="AN490" s="121"/>
      <c r="AO490" s="122">
        <f t="shared" ref="AO490" si="4343">U490*AE490+AC490*AI490+AM490</f>
        <v>-2.0999645435626406</v>
      </c>
      <c r="AP490" s="122"/>
      <c r="AQ490" s="122">
        <f t="shared" ref="AQ490" si="4344">1/(1+EXP(-AO490))</f>
        <v>0.10910026742133982</v>
      </c>
      <c r="AR490" s="122"/>
      <c r="AS490" s="121">
        <f>AS487</f>
        <v>1.2192004075781819</v>
      </c>
      <c r="AT490" s="121"/>
      <c r="AU490" s="122">
        <f>U490*AG490+AC490*AK490+AS490</f>
        <v>2.3175097505529028</v>
      </c>
      <c r="AV490" s="122"/>
      <c r="AW490" s="122">
        <f t="shared" ref="AW490" si="4345">1/(1+EXP(-AU490))</f>
        <v>0.91031684411108138</v>
      </c>
      <c r="AX490" s="122"/>
      <c r="AY490" s="122">
        <f t="shared" ref="AY490" si="4346">AQ490</f>
        <v>0.10910026742133982</v>
      </c>
      <c r="AZ490" s="122"/>
      <c r="BA490" s="122">
        <f t="shared" ref="BA490" si="4347">AW490</f>
        <v>0.91031684411108138</v>
      </c>
      <c r="BB490" s="122"/>
      <c r="BC490" s="120">
        <f>BC487</f>
        <v>0.01</v>
      </c>
      <c r="BD490" s="120"/>
      <c r="BE490" s="120">
        <f>BE487</f>
        <v>0.99</v>
      </c>
      <c r="BF490" s="120"/>
      <c r="BG490" s="136">
        <f>(1/2)*(AY490-BC490)^2</f>
        <v>4.9104315014905338E-3</v>
      </c>
      <c r="BH490" s="137"/>
      <c r="BI490" s="136">
        <f t="shared" ref="BI490" si="4348">(1/2)*(BA490-BE490)^2</f>
        <v>3.1747026662088521E-3</v>
      </c>
      <c r="BJ490" s="137"/>
      <c r="BK490" s="136">
        <f t="shared" ref="BK490" si="4349">BG490+BI490</f>
        <v>8.0851341676993864E-3</v>
      </c>
      <c r="BL490" s="137"/>
      <c r="BN490" s="131">
        <f t="shared" ref="BN490" si="4350" xml:space="preserve"> ( ((AY490 - BC490)*(AY490)*(1-AY490)*AE490) + ((BA490 - BE490)*(BA490)*(1-BA490)*AG490) ) * ( ((U490)*(1-U490)) ) * ( C490 )</f>
        <v>-1.4272671207578397E-4</v>
      </c>
      <c r="BO490" s="131"/>
      <c r="BP490" s="131">
        <f t="shared" ref="BP490" si="4351" xml:space="preserve"> ( ((AY490 - BC490)*(AY490)*(1-AY490)*AI490) + ((BA490 - BE490)*(BA490)*(1-BA490)*AK490) ) * ( ((AC490)*(1-AC490)) ) * ( C490 )</f>
        <v>-1.3933608848963001E-4</v>
      </c>
      <c r="BQ490" s="131"/>
      <c r="BR490" s="131">
        <f t="shared" ref="BR490" si="4352" xml:space="preserve"> ( ((AY490 - BC490)*(AY490)*(1-AY490)*AE490) + ((BA490 - BE490)*(BA490)*(1-BA490)*AG490) ) * ( ((U490)*(1-U490)) ) * ( E490 )</f>
        <v>-2.8545342415156795E-4</v>
      </c>
      <c r="BS490" s="131"/>
      <c r="BT490" s="131">
        <f t="shared" ref="BT490" si="4353" xml:space="preserve"> ( ((AY490 - BC490)*(AY490)*(1-AY490)*AI490) + ((BA490 - BE490)*(BA490)*(1-BA490)*AK490) ) * ( ((AC490)*(1-AC490)) ) * ( E490 )</f>
        <v>-2.7867217697926001E-4</v>
      </c>
      <c r="BU490" s="131"/>
      <c r="BV490" s="131">
        <f t="shared" ref="BV490" si="4354" xml:space="preserve"> ( ((AY490 - BC490)*(AY490)*(1-AY490)*AE490) + ((BA490 - BE490)*(BA490)*(1-BA490)*AG490) ) * ( ((S490)*(1-S490)) )</f>
        <v>-2.8545342415156796E-3</v>
      </c>
      <c r="BW490" s="131"/>
      <c r="BX490" s="131">
        <f t="shared" ref="BX490" si="4355" xml:space="preserve"> ( ((AY490 - BC490)*(AY490)*(1-AY490)*AI490) + ((BA490 - BE490)*(BA490)*(1-BA490)*AK490) ) * ( ((AC490)*(1-AC490)) )</f>
        <v>-2.7867217697926001E-3</v>
      </c>
      <c r="BY490" s="131"/>
      <c r="BZ490" s="131">
        <f xml:space="preserve"> (AY490 - BC490) * (AY490 * (1 - AY490)) * U490</f>
        <v>6.0840334848920709E-3</v>
      </c>
      <c r="CA490" s="131"/>
      <c r="CB490" s="131">
        <f t="shared" ref="CB490" si="4356" xml:space="preserve"> (BA490 - BE490) * (BA490 * (1 - BA490)) * U490</f>
        <v>-4.1089618865029296E-3</v>
      </c>
      <c r="CC490" s="131"/>
      <c r="CD490" s="131">
        <f t="shared" ref="CD490" si="4357" xml:space="preserve"> (AY490 - BC490) * (AY490 * (1 - AY490)) * AC490</f>
        <v>6.0334489017286365E-3</v>
      </c>
      <c r="CE490" s="131"/>
      <c r="CF490" s="131">
        <f t="shared" ref="CF490" si="4358" xml:space="preserve"> (BA490 - BE490) * (BA490 * (1 - BA490)) * AC490</f>
        <v>-4.0747986747488646E-3</v>
      </c>
      <c r="CG490" s="131"/>
      <c r="CH490" s="131">
        <f xml:space="preserve"> (AY490 - BC490) * (AY490 * (1 - AY490))</f>
        <v>9.6322882404889457E-3</v>
      </c>
      <c r="CI490" s="131"/>
      <c r="CJ490" s="131">
        <f xml:space="preserve"> (BA490 - BE490) * (BA490 * (1 - BA490))</f>
        <v>-6.5053398141646747E-3</v>
      </c>
      <c r="CK490" s="131"/>
      <c r="CL490" s="15"/>
      <c r="CM490" s="47"/>
      <c r="CN490" s="47"/>
      <c r="CO490" s="47"/>
      <c r="CP490" s="15"/>
      <c r="CQ490" s="15"/>
      <c r="CR490" s="15"/>
      <c r="CS490" s="15"/>
      <c r="CT490" s="15"/>
      <c r="CU490" s="15"/>
      <c r="CV490" s="15"/>
      <c r="CW490" s="15"/>
      <c r="CX490" s="15"/>
      <c r="CY490" s="15"/>
      <c r="CZ490" s="15"/>
      <c r="DA490" s="15"/>
      <c r="DB490" s="15"/>
      <c r="DC490" s="15"/>
      <c r="DD490" s="15"/>
      <c r="DE490" s="15"/>
      <c r="DF490" s="15"/>
      <c r="DG490" s="15"/>
      <c r="DH490" s="15"/>
      <c r="DI490" s="15"/>
      <c r="DJ490" s="15"/>
      <c r="DK490" s="15"/>
      <c r="DL490" s="15"/>
      <c r="DM490" s="15"/>
    </row>
    <row r="491" spans="1:117" s="13" customFormat="1" x14ac:dyDescent="0.35">
      <c r="A491" s="93"/>
      <c r="B491" s="14" t="s">
        <v>215</v>
      </c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  <c r="AP491" s="15"/>
      <c r="AQ491" s="15"/>
      <c r="AR491" s="15"/>
      <c r="AS491" s="15"/>
      <c r="AT491" s="15"/>
      <c r="AU491" s="15"/>
      <c r="AV491" s="15"/>
      <c r="AW491" s="15"/>
      <c r="AX491" s="15"/>
      <c r="AY491" s="15"/>
      <c r="AZ491" s="15"/>
      <c r="BA491" s="15"/>
      <c r="BB491" s="15"/>
      <c r="BC491" s="15"/>
      <c r="BD491" s="15"/>
      <c r="BE491" s="15"/>
      <c r="BF491" s="15"/>
      <c r="BG491" s="15"/>
      <c r="BH491" s="15"/>
      <c r="BI491" s="15"/>
      <c r="BJ491" s="15"/>
      <c r="BK491" s="15"/>
      <c r="BL491" s="15"/>
      <c r="BN491" s="132" t="str">
        <f>IF(BN490&lt;0.000001,"PROCHE DE 0","PAS PROCHE DE 0")</f>
        <v>PROCHE DE 0</v>
      </c>
      <c r="BO491" s="132"/>
      <c r="BP491" s="132" t="str">
        <f>IF(BP490&lt;0.000001,"PROCHE DE 0","PAS PROCHE DE 0")</f>
        <v>PROCHE DE 0</v>
      </c>
      <c r="BQ491" s="132"/>
      <c r="BR491" s="132" t="str">
        <f>IF(BR490&lt;0.000001,"PROCHE DE 0","PAS PROCHE DE 0")</f>
        <v>PROCHE DE 0</v>
      </c>
      <c r="BS491" s="132"/>
      <c r="BT491" s="132" t="str">
        <f>IF(BT490&lt;0.000001,"PROCHE DE 0","PAS PROCHE DE 0")</f>
        <v>PROCHE DE 0</v>
      </c>
      <c r="BU491" s="132"/>
      <c r="BV491" s="132" t="str">
        <f>IF(BV490&lt;0.000001,"PROCHE DE 0","PAS PROCHE DE 0")</f>
        <v>PROCHE DE 0</v>
      </c>
      <c r="BW491" s="132"/>
      <c r="BX491" s="132" t="str">
        <f>IF(BX490&lt;0.000001,"PROCHE DE 0","PAS PROCHE DE 0")</f>
        <v>PROCHE DE 0</v>
      </c>
      <c r="BY491" s="132"/>
      <c r="BZ491" s="132" t="str">
        <f>IF(BZ490&lt;0.000001,"PROCHE DE 0","PAS PROCHE DE 0")</f>
        <v>PAS PROCHE DE 0</v>
      </c>
      <c r="CA491" s="132"/>
      <c r="CB491" s="132" t="str">
        <f>IF(CB490&lt;0.000001,"PROCHE DE 0","PAS PROCHE DE 0")</f>
        <v>PROCHE DE 0</v>
      </c>
      <c r="CC491" s="132"/>
      <c r="CD491" s="132" t="str">
        <f>IF(CD490&lt;0.000001,"PROCHE DE 0","PAS PROCHE DE 0")</f>
        <v>PAS PROCHE DE 0</v>
      </c>
      <c r="CE491" s="132"/>
      <c r="CF491" s="132" t="str">
        <f>IF(CF490&lt;0.000001,"PROCHE DE 0","PAS PROCHE DE 0")</f>
        <v>PROCHE DE 0</v>
      </c>
      <c r="CG491" s="132"/>
      <c r="CH491" s="132" t="str">
        <f>IF(CH490&lt;0.000001,"PROCHE DE 0","PAS PROCHE DE 0")</f>
        <v>PAS PROCHE DE 0</v>
      </c>
      <c r="CI491" s="132"/>
      <c r="CJ491" s="132" t="str">
        <f>IF(CJ490&lt;0.000001,"PROCHE DE 0","PAS PROCHE DE 0")</f>
        <v>PROCHE DE 0</v>
      </c>
      <c r="CK491" s="132"/>
      <c r="CL491" s="15"/>
      <c r="CM491" s="47"/>
      <c r="CN491" s="47"/>
      <c r="CO491" s="47"/>
      <c r="CP491" s="15"/>
      <c r="CQ491" s="15"/>
      <c r="CR491" s="15"/>
      <c r="CS491" s="15"/>
      <c r="CT491" s="15"/>
      <c r="CU491" s="15"/>
      <c r="CV491" s="15"/>
      <c r="CW491" s="15"/>
      <c r="CX491" s="15"/>
      <c r="CY491" s="15"/>
      <c r="CZ491" s="15"/>
      <c r="DA491" s="15"/>
      <c r="DB491" s="15"/>
      <c r="DC491" s="15"/>
      <c r="DD491" s="15"/>
      <c r="DE491" s="15"/>
      <c r="DF491" s="15"/>
      <c r="DG491" s="15"/>
      <c r="DH491" s="15"/>
      <c r="DI491" s="15"/>
      <c r="DJ491" s="15"/>
      <c r="DK491" s="15"/>
      <c r="DL491" s="15"/>
      <c r="DM491" s="15"/>
    </row>
    <row r="492" spans="1:117" s="13" customFormat="1" ht="15" thickBot="1" x14ac:dyDescent="0.4">
      <c r="A492" s="93"/>
      <c r="B492" s="14" t="s">
        <v>214</v>
      </c>
      <c r="C492" s="120">
        <f>C490</f>
        <v>0.05</v>
      </c>
      <c r="D492" s="120"/>
      <c r="E492" s="120">
        <f>E490</f>
        <v>0.1</v>
      </c>
      <c r="F492" s="120"/>
      <c r="G492" s="121">
        <f>G490</f>
        <v>0.15773886487322417</v>
      </c>
      <c r="H492" s="121"/>
      <c r="I492" s="121">
        <f>I490</f>
        <v>0.20625715638640352</v>
      </c>
      <c r="J492" s="121"/>
      <c r="K492" s="121">
        <f>K490</f>
        <v>0.26547772974644823</v>
      </c>
      <c r="L492" s="121"/>
      <c r="M492" s="121">
        <f>M490</f>
        <v>0.312514312772807</v>
      </c>
      <c r="N492" s="121"/>
      <c r="O492" s="121">
        <f>O490</f>
        <v>0.50477729746448274</v>
      </c>
      <c r="P492" s="121"/>
      <c r="Q492" s="122">
        <f>C492*G492+E492*K492+O492</f>
        <v>0.53921201368278882</v>
      </c>
      <c r="R492" s="122"/>
      <c r="S492" s="122">
        <f t="shared" ref="S492:S493" si="4359">1/(1+EXP(-Q492))</f>
        <v>0.63162909300389025</v>
      </c>
      <c r="T492" s="122"/>
      <c r="U492" s="122">
        <f t="shared" ref="U492:U493" si="4360">S492</f>
        <v>0.63162909300389025</v>
      </c>
      <c r="V492" s="122"/>
      <c r="W492" s="121">
        <f>W490</f>
        <v>0.47514312772806783</v>
      </c>
      <c r="X492" s="121"/>
      <c r="Y492" s="122">
        <f t="shared" ref="Y492:Y493" si="4361">C492*I492+E492*M492+W492</f>
        <v>0.5167074168246687</v>
      </c>
      <c r="Z492" s="122"/>
      <c r="AA492" s="122">
        <f t="shared" ref="AA492:AA493" si="4362">1/(1+EXP(-Y492))</f>
        <v>0.62637752848458905</v>
      </c>
      <c r="AB492" s="122"/>
      <c r="AC492" s="122">
        <f t="shared" ref="AC492:AC493" si="4363">AA492</f>
        <v>0.62637752848458905</v>
      </c>
      <c r="AD492" s="122"/>
      <c r="AE492" s="121">
        <f>AE490</f>
        <v>-0.71709341599457688</v>
      </c>
      <c r="AF492" s="121"/>
      <c r="AG492" s="121">
        <f>AG490</f>
        <v>0.82411469734708664</v>
      </c>
      <c r="AH492" s="121"/>
      <c r="AI492" s="121">
        <f>AI490</f>
        <v>-0.61325407680562716</v>
      </c>
      <c r="AJ492" s="121"/>
      <c r="AK492" s="121">
        <f>AK490</f>
        <v>0.92240621331999129</v>
      </c>
      <c r="AL492" s="121"/>
      <c r="AM492" s="121">
        <f>AM490</f>
        <v>-1.2628989066563174</v>
      </c>
      <c r="AN492" s="121"/>
      <c r="AO492" s="122">
        <f t="shared" ref="AO492:AO493" si="4364">U492*AE492+AC492*AI492+AM492</f>
        <v>-2.0999645435626406</v>
      </c>
      <c r="AP492" s="122"/>
      <c r="AQ492" s="122">
        <f t="shared" ref="AQ492:AQ493" si="4365">1/(1+EXP(-AO492))</f>
        <v>0.10910026742133982</v>
      </c>
      <c r="AR492" s="122"/>
      <c r="AS492" s="121">
        <f>AS490</f>
        <v>1.2192004075781819</v>
      </c>
      <c r="AT492" s="121"/>
      <c r="AU492" s="122">
        <f>U492*AG492+AC492*AK492+AS492</f>
        <v>2.3175097505529028</v>
      </c>
      <c r="AV492" s="122"/>
      <c r="AW492" s="122">
        <f t="shared" ref="AW492:AW493" si="4366">1/(1+EXP(-AU492))</f>
        <v>0.91031684411108138</v>
      </c>
      <c r="AX492" s="122"/>
      <c r="AY492" s="122">
        <f t="shared" ref="AY492:AY493" si="4367">AQ492</f>
        <v>0.10910026742133982</v>
      </c>
      <c r="AZ492" s="122"/>
      <c r="BA492" s="122">
        <f>AW492</f>
        <v>0.91031684411108138</v>
      </c>
      <c r="BB492" s="122"/>
      <c r="BC492" s="120">
        <f>BC490</f>
        <v>0.01</v>
      </c>
      <c r="BD492" s="120"/>
      <c r="BE492" s="120">
        <f>BE490</f>
        <v>0.99</v>
      </c>
      <c r="BF492" s="120"/>
      <c r="BG492" s="122">
        <f>(1/2)*(AY492-BC492)^2</f>
        <v>4.9104315014905338E-3</v>
      </c>
      <c r="BH492" s="122"/>
      <c r="BI492" s="122">
        <f t="shared" ref="BI492:BI493" si="4368">(1/2)*(BA492-BE492)^2</f>
        <v>3.1747026662088521E-3</v>
      </c>
      <c r="BJ492" s="122"/>
      <c r="BK492" s="122">
        <f t="shared" ref="BK492:BK493" si="4369">BG492+BI492</f>
        <v>8.0851341676993864E-3</v>
      </c>
      <c r="BL492" s="122"/>
      <c r="BN492" s="142">
        <f t="shared" ref="BN492" si="4370" xml:space="preserve"> ( ((AY492 - BC492)*(AY492)*(1-AY492)*AE492) + ((BA492 - BE492)*(BA492)*(1-BA492)*AG492) ) * ( ((U492)*(1-U492)) ) * ( C492 )</f>
        <v>-1.4272671207578397E-4</v>
      </c>
      <c r="BO492" s="142"/>
      <c r="BP492" s="142">
        <f t="shared" ref="BP492" si="4371" xml:space="preserve"> ( ((AY492 - BC492)*(AY492)*(1-AY492)*AI492) + ((BA492 - BE492)*(BA492)*(1-BA492)*AK492) ) * ( ((AC492)*(1-AC492)) ) * ( C492 )</f>
        <v>-1.3933608848963001E-4</v>
      </c>
      <c r="BQ492" s="142"/>
      <c r="BR492" s="142">
        <f t="shared" ref="BR492" si="4372" xml:space="preserve"> ( ((AY492 - BC492)*(AY492)*(1-AY492)*AE492) + ((BA492 - BE492)*(BA492)*(1-BA492)*AG492) ) * ( ((U492)*(1-U492)) ) * ( E492 )</f>
        <v>-2.8545342415156795E-4</v>
      </c>
      <c r="BS492" s="142"/>
      <c r="BT492" s="142">
        <f t="shared" ref="BT492" si="4373" xml:space="preserve"> ( ((AY492 - BC492)*(AY492)*(1-AY492)*AI492) + ((BA492 - BE492)*(BA492)*(1-BA492)*AK492) ) * ( ((AC492)*(1-AC492)) ) * ( E492 )</f>
        <v>-2.7867217697926001E-4</v>
      </c>
      <c r="BU492" s="142"/>
      <c r="BV492" s="142">
        <f t="shared" ref="BV492" si="4374" xml:space="preserve"> ( ((AY492 - BC492)*(AY492)*(1-AY492)*AE492) + ((BA492 - BE492)*(BA492)*(1-BA492)*AG492) ) * ( ((S492)*(1-S492)) )</f>
        <v>-2.8545342415156796E-3</v>
      </c>
      <c r="BW492" s="142"/>
      <c r="BX492" s="142">
        <f t="shared" ref="BX492" si="4375" xml:space="preserve"> ( ((AY492 - BC492)*(AY492)*(1-AY492)*AI492) + ((BA492 - BE492)*(BA492)*(1-BA492)*AK492) ) * ( ((AC492)*(1-AC492)) )</f>
        <v>-2.7867217697926001E-3</v>
      </c>
      <c r="BY492" s="142"/>
      <c r="BZ492" s="142">
        <f xml:space="preserve"> (AY492 - BC492) * (AY492 * (1 - AY492)) * U492</f>
        <v>6.0840334848920709E-3</v>
      </c>
      <c r="CA492" s="142"/>
      <c r="CB492" s="142">
        <f t="shared" ref="CB492" si="4376" xml:space="preserve"> (BA492 - BE492) * (BA492 * (1 - BA492)) * U492</f>
        <v>-4.1089618865029296E-3</v>
      </c>
      <c r="CC492" s="142"/>
      <c r="CD492" s="142">
        <f t="shared" ref="CD492" si="4377" xml:space="preserve"> (AY492 - BC492) * (AY492 * (1 - AY492)) * AC492</f>
        <v>6.0334489017286365E-3</v>
      </c>
      <c r="CE492" s="142"/>
      <c r="CF492" s="142">
        <f t="shared" ref="CF492" si="4378" xml:space="preserve"> (BA492 - BE492) * (BA492 * (1 - BA492)) * AC492</f>
        <v>-4.0747986747488646E-3</v>
      </c>
      <c r="CG492" s="142"/>
      <c r="CH492" s="142">
        <f xml:space="preserve"> (AY492 - BC492) * (AY492 * (1 - AY492))</f>
        <v>9.6322882404889457E-3</v>
      </c>
      <c r="CI492" s="142"/>
      <c r="CJ492" s="142">
        <f xml:space="preserve"> (BA492 - BE492) * (BA492 * (1 - BA492))</f>
        <v>-6.5053398141646747E-3</v>
      </c>
      <c r="CK492" s="142"/>
      <c r="CL492" s="15"/>
      <c r="CM492" s="104">
        <f>CM486</f>
        <v>0.5</v>
      </c>
      <c r="CN492" s="104"/>
      <c r="CO492" s="47"/>
      <c r="CP492" s="131">
        <f t="shared" ref="CP492" si="4379">G492-CM492*BN492</f>
        <v>0.15781022822926205</v>
      </c>
      <c r="CQ492" s="131"/>
      <c r="CR492" s="131">
        <f t="shared" ref="CR492" si="4380">I492-CM492*BP492</f>
        <v>0.20632682443064834</v>
      </c>
      <c r="CS492" s="131"/>
      <c r="CT492" s="131">
        <f t="shared" ref="CT492" si="4381">K492-CM492*BR492</f>
        <v>0.265620456458524</v>
      </c>
      <c r="CU492" s="131"/>
      <c r="CV492" s="131">
        <f t="shared" ref="CV492" si="4382">M492-CM492*BT492</f>
        <v>0.31265364886129665</v>
      </c>
      <c r="CW492" s="131"/>
      <c r="CX492" s="131">
        <f t="shared" ref="CX492" si="4383">O492-CM492*BV492</f>
        <v>0.50620456458524055</v>
      </c>
      <c r="CY492" s="131"/>
      <c r="CZ492" s="131">
        <f t="shared" ref="CZ492" si="4384">W492-CM492*BX492</f>
        <v>0.4765364886129641</v>
      </c>
      <c r="DA492" s="131"/>
      <c r="DB492" s="131">
        <f t="shared" ref="DB492" si="4385">AE492-CM492*BZ492</f>
        <v>-0.72013543273702296</v>
      </c>
      <c r="DC492" s="131"/>
      <c r="DD492" s="131">
        <f t="shared" ref="DD492" si="4386">AG492-CM492*CB492</f>
        <v>0.82616917829033809</v>
      </c>
      <c r="DE492" s="131"/>
      <c r="DF492" s="131">
        <f t="shared" ref="DF492" si="4387">AI492-CM492*CD492</f>
        <v>-0.61627080125649147</v>
      </c>
      <c r="DG492" s="131"/>
      <c r="DH492" s="131">
        <f t="shared" ref="DH492" si="4388">AK492-CM492*CF492</f>
        <v>0.92444361265736574</v>
      </c>
      <c r="DI492" s="131"/>
      <c r="DJ492" s="131">
        <f t="shared" ref="DJ492" si="4389">AM492-CM492*CH492</f>
        <v>-1.267715050776562</v>
      </c>
      <c r="DK492" s="131"/>
      <c r="DL492" s="131">
        <f t="shared" ref="DL492" si="4390">AS492-CM492*CJ492</f>
        <v>1.2224530774852642</v>
      </c>
      <c r="DM492" s="131"/>
    </row>
    <row r="493" spans="1:117" s="13" customFormat="1" ht="15" thickBot="1" x14ac:dyDescent="0.4">
      <c r="A493" s="93"/>
      <c r="B493" s="14" t="s">
        <v>216</v>
      </c>
      <c r="C493" s="120">
        <f>C492</f>
        <v>0.05</v>
      </c>
      <c r="D493" s="120"/>
      <c r="E493" s="120">
        <f>E492</f>
        <v>0.1</v>
      </c>
      <c r="F493" s="120"/>
      <c r="G493" s="131">
        <f>CP492</f>
        <v>0.15781022822926205</v>
      </c>
      <c r="H493" s="131"/>
      <c r="I493" s="131">
        <f>CR492</f>
        <v>0.20632682443064834</v>
      </c>
      <c r="J493" s="131"/>
      <c r="K493" s="131">
        <f>CT492</f>
        <v>0.265620456458524</v>
      </c>
      <c r="L493" s="131"/>
      <c r="M493" s="131">
        <f>CV492</f>
        <v>0.31265364886129665</v>
      </c>
      <c r="N493" s="131"/>
      <c r="O493" s="131">
        <f>CX492</f>
        <v>0.50620456458524055</v>
      </c>
      <c r="P493" s="131"/>
      <c r="Q493" s="122">
        <f>C493*G493+E493*K493+O493</f>
        <v>0.54065712164255608</v>
      </c>
      <c r="R493" s="122"/>
      <c r="S493" s="122">
        <f t="shared" si="4359"/>
        <v>0.6319652677330343</v>
      </c>
      <c r="T493" s="122"/>
      <c r="U493" s="122">
        <f t="shared" si="4360"/>
        <v>0.6319652677330343</v>
      </c>
      <c r="V493" s="122"/>
      <c r="W493" s="131">
        <f>CZ492</f>
        <v>0.4765364886129641</v>
      </c>
      <c r="X493" s="131"/>
      <c r="Y493" s="122">
        <f t="shared" si="4361"/>
        <v>0.51811819472062615</v>
      </c>
      <c r="Z493" s="122"/>
      <c r="AA493" s="122">
        <f t="shared" si="4362"/>
        <v>0.62670763212106562</v>
      </c>
      <c r="AB493" s="122"/>
      <c r="AC493" s="122">
        <f t="shared" si="4363"/>
        <v>0.62670763212106562</v>
      </c>
      <c r="AD493" s="122"/>
      <c r="AE493" s="131">
        <f>DB492</f>
        <v>-0.72013543273702296</v>
      </c>
      <c r="AF493" s="131"/>
      <c r="AG493" s="131">
        <f>DD492</f>
        <v>0.82616917829033809</v>
      </c>
      <c r="AH493" s="131"/>
      <c r="AI493" s="131">
        <f>DF492</f>
        <v>-0.61627080125649147</v>
      </c>
      <c r="AJ493" s="131"/>
      <c r="AK493" s="131">
        <f>DH492</f>
        <v>0.92444361265736574</v>
      </c>
      <c r="AL493" s="131"/>
      <c r="AM493" s="131">
        <f>DJ492</f>
        <v>-1.267715050776562</v>
      </c>
      <c r="AN493" s="131"/>
      <c r="AO493" s="122">
        <f t="shared" si="4364"/>
        <v>-2.1090372469310665</v>
      </c>
      <c r="AP493" s="122"/>
      <c r="AQ493" s="122">
        <f t="shared" si="4365"/>
        <v>0.10822154667730713</v>
      </c>
      <c r="AR493" s="122"/>
      <c r="AS493" s="131">
        <f>DL492</f>
        <v>1.2224530774852642</v>
      </c>
      <c r="AT493" s="131"/>
      <c r="AU493" s="122">
        <f>U493*AG493+AC493*AK493+AS493</f>
        <v>2.3239191709542402</v>
      </c>
      <c r="AV493" s="122"/>
      <c r="AW493" s="122">
        <f t="shared" si="4366"/>
        <v>0.91083873544798932</v>
      </c>
      <c r="AX493" s="122"/>
      <c r="AY493" s="122">
        <f t="shared" si="4367"/>
        <v>0.10822154667730713</v>
      </c>
      <c r="AZ493" s="122"/>
      <c r="BA493" s="122">
        <f>AW493</f>
        <v>0.91083873544798932</v>
      </c>
      <c r="BB493" s="122"/>
      <c r="BC493" s="120">
        <f>BC492</f>
        <v>0.01</v>
      </c>
      <c r="BD493" s="120"/>
      <c r="BE493" s="120">
        <f>BE492</f>
        <v>0.99</v>
      </c>
      <c r="BF493" s="120"/>
      <c r="BG493" s="136">
        <f>(1/2)*(AY493-BC493)^2</f>
        <v>4.823736115841212E-3</v>
      </c>
      <c r="BH493" s="137"/>
      <c r="BI493" s="136">
        <f t="shared" si="4368"/>
        <v>3.1332529027367105E-3</v>
      </c>
      <c r="BJ493" s="137"/>
      <c r="BK493" s="136">
        <f t="shared" si="4369"/>
        <v>7.9569890185779216E-3</v>
      </c>
      <c r="BL493" s="137"/>
      <c r="BN493" s="15"/>
      <c r="BO493" s="15"/>
      <c r="BP493" s="15"/>
      <c r="BQ493" s="15"/>
      <c r="BR493" s="15"/>
      <c r="BS493" s="15"/>
      <c r="BT493" s="15"/>
      <c r="BU493" s="15"/>
      <c r="BV493" s="15"/>
      <c r="BW493" s="15"/>
      <c r="BX493" s="15"/>
      <c r="BY493" s="15"/>
      <c r="BZ493" s="15"/>
      <c r="CA493" s="15"/>
      <c r="CB493" s="15"/>
      <c r="CC493" s="15"/>
      <c r="CD493" s="15"/>
      <c r="CE493" s="15"/>
      <c r="CF493" s="15"/>
      <c r="CG493" s="15"/>
      <c r="CH493" s="15"/>
      <c r="CI493" s="15"/>
      <c r="CJ493" s="15"/>
      <c r="CK493" s="15"/>
      <c r="CL493" s="15"/>
      <c r="CM493" s="47"/>
      <c r="CN493" s="47"/>
      <c r="CO493" s="47"/>
      <c r="CP493" s="15"/>
      <c r="CQ493" s="15"/>
      <c r="CR493" s="15"/>
      <c r="CS493" s="15"/>
      <c r="CT493" s="15"/>
      <c r="CU493" s="15"/>
      <c r="CV493" s="15"/>
      <c r="CW493" s="15"/>
      <c r="CX493" s="15"/>
      <c r="CY493" s="15"/>
      <c r="CZ493" s="15"/>
      <c r="DA493" s="15"/>
      <c r="DB493" s="15"/>
      <c r="DC493" s="15"/>
      <c r="DD493" s="15"/>
      <c r="DE493" s="15"/>
      <c r="DF493" s="15"/>
      <c r="DG493" s="15"/>
      <c r="DH493" s="15"/>
      <c r="DI493" s="15"/>
      <c r="DJ493" s="15"/>
      <c r="DK493" s="15"/>
      <c r="DL493" s="15"/>
      <c r="DM493" s="15"/>
    </row>
    <row r="494" spans="1:117" s="13" customFormat="1" x14ac:dyDescent="0.35">
      <c r="A494" s="93"/>
      <c r="B494" s="14" t="s">
        <v>217</v>
      </c>
      <c r="BG494" s="143" t="str">
        <f>IF(BG493&lt;BG490,"OUI, ça a baissé","NON, ça n'a pas baissé")</f>
        <v>OUI, ça a baissé</v>
      </c>
      <c r="BH494" s="143"/>
      <c r="BI494" s="143" t="str">
        <f>IF(BI493&lt;BI490,"OUI, ça a baissé","NON, ça n'a pas baissé")</f>
        <v>OUI, ça a baissé</v>
      </c>
      <c r="BJ494" s="143"/>
      <c r="BK494" s="143" t="str">
        <f>IF(BK493&lt;BK490,"OUI, ça a baissé","NON, ça n'a pas baissé")</f>
        <v>OUI, ça a baissé</v>
      </c>
      <c r="BL494" s="143"/>
      <c r="BN494" s="15"/>
      <c r="BO494" s="15"/>
      <c r="BP494" s="15"/>
      <c r="BQ494" s="15"/>
      <c r="BR494" s="15"/>
      <c r="BS494" s="15"/>
      <c r="BT494" s="15"/>
      <c r="BU494" s="15"/>
      <c r="BV494" s="15"/>
      <c r="BW494" s="15"/>
      <c r="BX494" s="15"/>
      <c r="BY494" s="15"/>
      <c r="BZ494" s="15"/>
      <c r="CA494" s="15"/>
      <c r="CB494" s="15"/>
      <c r="CC494" s="15"/>
      <c r="CD494" s="15"/>
      <c r="CE494" s="15"/>
      <c r="CF494" s="15"/>
      <c r="CG494" s="15"/>
      <c r="CH494" s="15"/>
      <c r="CI494" s="15"/>
      <c r="CJ494" s="15"/>
      <c r="CK494" s="15"/>
      <c r="CL494" s="15"/>
      <c r="CM494" s="47"/>
      <c r="CN494" s="47"/>
      <c r="CO494" s="47"/>
      <c r="CP494" s="15"/>
      <c r="CQ494" s="15"/>
      <c r="CR494" s="15"/>
      <c r="CS494" s="15"/>
      <c r="CT494" s="15"/>
      <c r="CU494" s="15"/>
      <c r="CV494" s="15"/>
      <c r="CW494" s="15"/>
      <c r="CX494" s="15"/>
      <c r="CY494" s="15"/>
      <c r="CZ494" s="15"/>
      <c r="DA494" s="15"/>
      <c r="DB494" s="15"/>
      <c r="DC494" s="15"/>
      <c r="DD494" s="15"/>
      <c r="DE494" s="15"/>
      <c r="DF494" s="15"/>
      <c r="DG494" s="15"/>
      <c r="DH494" s="15"/>
      <c r="DI494" s="15"/>
      <c r="DJ494" s="15"/>
      <c r="DK494" s="15"/>
      <c r="DL494" s="15"/>
      <c r="DM494" s="15"/>
    </row>
    <row r="495" spans="1:117" s="13" customFormat="1" ht="15" thickBot="1" x14ac:dyDescent="0.4"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5"/>
      <c r="AU495" s="15"/>
      <c r="AV495" s="15"/>
      <c r="AW495" s="15"/>
      <c r="AX495" s="15"/>
      <c r="AY495" s="15"/>
      <c r="AZ495" s="15"/>
      <c r="BA495" s="15"/>
      <c r="BB495" s="15"/>
      <c r="BC495" s="15"/>
      <c r="BD495" s="15"/>
      <c r="BE495" s="15"/>
      <c r="BF495" s="15"/>
      <c r="BG495" s="15"/>
      <c r="BH495" s="15"/>
      <c r="BI495" s="15"/>
      <c r="BJ495" s="15"/>
      <c r="BK495" s="15"/>
      <c r="BL495" s="15"/>
      <c r="BN495" s="15"/>
      <c r="BO495" s="15"/>
      <c r="BP495" s="15"/>
      <c r="BQ495" s="15"/>
      <c r="BR495" s="15"/>
      <c r="BS495" s="15"/>
      <c r="BT495" s="15"/>
      <c r="BU495" s="15"/>
      <c r="BV495" s="15"/>
      <c r="BW495" s="15"/>
      <c r="BX495" s="15"/>
      <c r="BY495" s="15"/>
      <c r="BZ495" s="15"/>
      <c r="CA495" s="15"/>
      <c r="CB495" s="15"/>
      <c r="CC495" s="15"/>
      <c r="CD495" s="15"/>
      <c r="CE495" s="15"/>
      <c r="CF495" s="15"/>
      <c r="CG495" s="15"/>
      <c r="CH495" s="15"/>
      <c r="CI495" s="15"/>
      <c r="CJ495" s="15"/>
      <c r="CK495" s="15"/>
      <c r="CL495" s="15"/>
      <c r="CM495" s="47"/>
      <c r="CN495" s="47"/>
      <c r="CO495" s="47"/>
      <c r="CP495" s="15"/>
      <c r="CQ495" s="15"/>
      <c r="CR495" s="15"/>
      <c r="CS495" s="15"/>
      <c r="CT495" s="15"/>
      <c r="CU495" s="15"/>
      <c r="CV495" s="15"/>
      <c r="CW495" s="15"/>
      <c r="CX495" s="15"/>
      <c r="CY495" s="15"/>
      <c r="CZ495" s="15"/>
      <c r="DA495" s="15"/>
      <c r="DB495" s="15"/>
      <c r="DC495" s="15"/>
      <c r="DD495" s="15"/>
      <c r="DE495" s="15"/>
      <c r="DF495" s="15"/>
      <c r="DG495" s="15"/>
      <c r="DH495" s="15"/>
      <c r="DI495" s="15"/>
      <c r="DJ495" s="15"/>
      <c r="DK495" s="15"/>
      <c r="DL495" s="15"/>
      <c r="DM495" s="15"/>
    </row>
    <row r="496" spans="1:117" s="13" customFormat="1" ht="15" thickBot="1" x14ac:dyDescent="0.4">
      <c r="A496" s="93" t="s">
        <v>132</v>
      </c>
      <c r="B496" s="14" t="s">
        <v>213</v>
      </c>
      <c r="C496" s="120">
        <f>C493</f>
        <v>0.05</v>
      </c>
      <c r="D496" s="120"/>
      <c r="E496" s="120">
        <f>E493</f>
        <v>0.1</v>
      </c>
      <c r="F496" s="120"/>
      <c r="G496" s="121">
        <f>G493</f>
        <v>0.15781022822926205</v>
      </c>
      <c r="H496" s="121"/>
      <c r="I496" s="121">
        <f>I493</f>
        <v>0.20632682443064834</v>
      </c>
      <c r="J496" s="121"/>
      <c r="K496" s="121">
        <f>K493</f>
        <v>0.265620456458524</v>
      </c>
      <c r="L496" s="121"/>
      <c r="M496" s="121">
        <f>M493</f>
        <v>0.31265364886129665</v>
      </c>
      <c r="N496" s="121"/>
      <c r="O496" s="121">
        <f>O493</f>
        <v>0.50620456458524055</v>
      </c>
      <c r="P496" s="121"/>
      <c r="Q496" s="122">
        <f>C496*G496+E496*K496+O496</f>
        <v>0.54065712164255608</v>
      </c>
      <c r="R496" s="122"/>
      <c r="S496" s="122">
        <f t="shared" ref="S496" si="4391">1/(1+EXP(-Q496))</f>
        <v>0.6319652677330343</v>
      </c>
      <c r="T496" s="122"/>
      <c r="U496" s="122">
        <f t="shared" ref="U496" si="4392">S496</f>
        <v>0.6319652677330343</v>
      </c>
      <c r="V496" s="122"/>
      <c r="W496" s="121">
        <f>W493</f>
        <v>0.4765364886129641</v>
      </c>
      <c r="X496" s="121"/>
      <c r="Y496" s="122">
        <f t="shared" ref="Y496" si="4393">C496*I496+E496*M496+W496</f>
        <v>0.51811819472062615</v>
      </c>
      <c r="Z496" s="122"/>
      <c r="AA496" s="122">
        <f t="shared" ref="AA496" si="4394">1/(1+EXP(-Y496))</f>
        <v>0.62670763212106562</v>
      </c>
      <c r="AB496" s="122"/>
      <c r="AC496" s="122">
        <f t="shared" ref="AC496" si="4395">AA496</f>
        <v>0.62670763212106562</v>
      </c>
      <c r="AD496" s="122"/>
      <c r="AE496" s="121">
        <f>AE493</f>
        <v>-0.72013543273702296</v>
      </c>
      <c r="AF496" s="121"/>
      <c r="AG496" s="121">
        <f>AG493</f>
        <v>0.82616917829033809</v>
      </c>
      <c r="AH496" s="121"/>
      <c r="AI496" s="121">
        <f>AI493</f>
        <v>-0.61627080125649147</v>
      </c>
      <c r="AJ496" s="121"/>
      <c r="AK496" s="121">
        <f>AK493</f>
        <v>0.92444361265736574</v>
      </c>
      <c r="AL496" s="121"/>
      <c r="AM496" s="121">
        <f>AM493</f>
        <v>-1.267715050776562</v>
      </c>
      <c r="AN496" s="121"/>
      <c r="AO496" s="122">
        <f t="shared" ref="AO496" si="4396">U496*AE496+AC496*AI496+AM496</f>
        <v>-2.1090372469310665</v>
      </c>
      <c r="AP496" s="122"/>
      <c r="AQ496" s="122">
        <f t="shared" ref="AQ496" si="4397">1/(1+EXP(-AO496))</f>
        <v>0.10822154667730713</v>
      </c>
      <c r="AR496" s="122"/>
      <c r="AS496" s="121">
        <f>AS493</f>
        <v>1.2224530774852642</v>
      </c>
      <c r="AT496" s="121"/>
      <c r="AU496" s="122">
        <f>U496*AG496+AC496*AK496+AS496</f>
        <v>2.3239191709542402</v>
      </c>
      <c r="AV496" s="122"/>
      <c r="AW496" s="122">
        <f t="shared" ref="AW496" si="4398">1/(1+EXP(-AU496))</f>
        <v>0.91083873544798932</v>
      </c>
      <c r="AX496" s="122"/>
      <c r="AY496" s="122">
        <f t="shared" ref="AY496" si="4399">AQ496</f>
        <v>0.10822154667730713</v>
      </c>
      <c r="AZ496" s="122"/>
      <c r="BA496" s="122">
        <f t="shared" ref="BA496" si="4400">AW496</f>
        <v>0.91083873544798932</v>
      </c>
      <c r="BB496" s="122"/>
      <c r="BC496" s="120">
        <f>BC493</f>
        <v>0.01</v>
      </c>
      <c r="BD496" s="120"/>
      <c r="BE496" s="120">
        <f>BE493</f>
        <v>0.99</v>
      </c>
      <c r="BF496" s="120"/>
      <c r="BG496" s="136">
        <f>(1/2)*(AY496-BC496)^2</f>
        <v>4.823736115841212E-3</v>
      </c>
      <c r="BH496" s="137"/>
      <c r="BI496" s="136">
        <f t="shared" ref="BI496" si="4401">(1/2)*(BA496-BE496)^2</f>
        <v>3.1332529027367105E-3</v>
      </c>
      <c r="BJ496" s="137"/>
      <c r="BK496" s="136">
        <f t="shared" ref="BK496" si="4402">BG496+BI496</f>
        <v>7.9569890185779216E-3</v>
      </c>
      <c r="BL496" s="137"/>
      <c r="BN496" s="131">
        <f t="shared" ref="BN496" si="4403" xml:space="preserve"> ( ((AY496 - BC496)*(AY496)*(1-AY496)*AE496) + ((BA496 - BE496)*(BA496)*(1-BA496)*AG496) ) * ( ((U496)*(1-U496)) ) * ( C496 )</f>
        <v>-1.4115223601417201E-4</v>
      </c>
      <c r="BO496" s="131"/>
      <c r="BP496" s="131">
        <f t="shared" ref="BP496" si="4404" xml:space="preserve"> ( ((AY496 - BC496)*(AY496)*(1-AY496)*AI496) + ((BA496 - BE496)*(BA496)*(1-BA496)*AK496) ) * ( ((AC496)*(1-AC496)) ) * ( C496 )</f>
        <v>-1.3785105223985231E-4</v>
      </c>
      <c r="BQ496" s="131"/>
      <c r="BR496" s="131">
        <f t="shared" ref="BR496" si="4405" xml:space="preserve"> ( ((AY496 - BC496)*(AY496)*(1-AY496)*AE496) + ((BA496 - BE496)*(BA496)*(1-BA496)*AG496) ) * ( ((U496)*(1-U496)) ) * ( E496 )</f>
        <v>-2.8230447202834402E-4</v>
      </c>
      <c r="BS496" s="131"/>
      <c r="BT496" s="131">
        <f t="shared" ref="BT496" si="4406" xml:space="preserve"> ( ((AY496 - BC496)*(AY496)*(1-AY496)*AI496) + ((BA496 - BE496)*(BA496)*(1-BA496)*AK496) ) * ( ((AC496)*(1-AC496)) ) * ( E496 )</f>
        <v>-2.7570210447970463E-4</v>
      </c>
      <c r="BU496" s="131"/>
      <c r="BV496" s="131">
        <f t="shared" ref="BV496" si="4407" xml:space="preserve"> ( ((AY496 - BC496)*(AY496)*(1-AY496)*AE496) + ((BA496 - BE496)*(BA496)*(1-BA496)*AG496) ) * ( ((S496)*(1-S496)) )</f>
        <v>-2.8230447202834399E-3</v>
      </c>
      <c r="BW496" s="131"/>
      <c r="BX496" s="131">
        <f t="shared" ref="BX496" si="4408" xml:space="preserve"> ( ((AY496 - BC496)*(AY496)*(1-AY496)*AI496) + ((BA496 - BE496)*(BA496)*(1-BA496)*AK496) ) * ( ((AC496)*(1-AC496)) )</f>
        <v>-2.7570210447970464E-3</v>
      </c>
      <c r="BY496" s="131"/>
      <c r="BZ496" s="131">
        <f xml:space="preserve"> (AY496 - BC496) * (AY496 * (1 - AY496)) * U496</f>
        <v>5.9906050810830678E-3</v>
      </c>
      <c r="CA496" s="131"/>
      <c r="CB496" s="131">
        <f t="shared" ref="CB496" si="4409" xml:space="preserve"> (BA496 - BE496) * (BA496 * (1 - BA496)) * U496</f>
        <v>-4.0627831695677109E-3</v>
      </c>
      <c r="CC496" s="131"/>
      <c r="CD496" s="131">
        <f t="shared" ref="CD496" si="4410" xml:space="preserve"> (AY496 - BC496) * (AY496 * (1 - AY496)) * AC496</f>
        <v>5.9407662367356156E-3</v>
      </c>
      <c r="CE496" s="131"/>
      <c r="CF496" s="131">
        <f t="shared" ref="CF496" si="4411" xml:space="preserve"> (BA496 - BE496) * (BA496 * (1 - BA496)) * AC496</f>
        <v>-4.0289828413429488E-3</v>
      </c>
      <c r="CG496" s="131"/>
      <c r="CH496" s="131">
        <f xml:space="preserve"> (AY496 - BC496) * (AY496 * (1 - AY496))</f>
        <v>9.4793264550318973E-3</v>
      </c>
      <c r="CI496" s="131"/>
      <c r="CJ496" s="131">
        <f xml:space="preserve"> (BA496 - BE496) * (BA496 * (1 - BA496))</f>
        <v>-6.4288076845450664E-3</v>
      </c>
      <c r="CK496" s="131"/>
      <c r="CL496" s="15"/>
      <c r="CM496" s="47"/>
      <c r="CN496" s="47"/>
      <c r="CO496" s="47"/>
      <c r="CP496" s="15"/>
      <c r="CQ496" s="15"/>
      <c r="CR496" s="15"/>
      <c r="CS496" s="15"/>
      <c r="CT496" s="15"/>
      <c r="CU496" s="15"/>
      <c r="CV496" s="15"/>
      <c r="CW496" s="15"/>
      <c r="CX496" s="15"/>
      <c r="CY496" s="15"/>
      <c r="CZ496" s="15"/>
      <c r="DA496" s="15"/>
      <c r="DB496" s="15"/>
      <c r="DC496" s="15"/>
      <c r="DD496" s="15"/>
      <c r="DE496" s="15"/>
      <c r="DF496" s="15"/>
      <c r="DG496" s="15"/>
      <c r="DH496" s="15"/>
      <c r="DI496" s="15"/>
      <c r="DJ496" s="15"/>
      <c r="DK496" s="15"/>
      <c r="DL496" s="15"/>
      <c r="DM496" s="15"/>
    </row>
    <row r="497" spans="1:117" s="13" customFormat="1" x14ac:dyDescent="0.35">
      <c r="A497" s="93"/>
      <c r="B497" s="14" t="s">
        <v>215</v>
      </c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5"/>
      <c r="AU497" s="15"/>
      <c r="AV497" s="15"/>
      <c r="AW497" s="15"/>
      <c r="AX497" s="15"/>
      <c r="AY497" s="15"/>
      <c r="AZ497" s="15"/>
      <c r="BA497" s="15"/>
      <c r="BB497" s="15"/>
      <c r="BC497" s="15"/>
      <c r="BD497" s="15"/>
      <c r="BE497" s="15"/>
      <c r="BF497" s="15"/>
      <c r="BG497" s="15"/>
      <c r="BH497" s="15"/>
      <c r="BI497" s="15"/>
      <c r="BJ497" s="15"/>
      <c r="BK497" s="15"/>
      <c r="BL497" s="15"/>
      <c r="BN497" s="132" t="str">
        <f>IF(BN496&lt;0.000001,"PROCHE DE 0","PAS PROCHE DE 0")</f>
        <v>PROCHE DE 0</v>
      </c>
      <c r="BO497" s="132"/>
      <c r="BP497" s="132" t="str">
        <f>IF(BP496&lt;0.000001,"PROCHE DE 0","PAS PROCHE DE 0")</f>
        <v>PROCHE DE 0</v>
      </c>
      <c r="BQ497" s="132"/>
      <c r="BR497" s="132" t="str">
        <f>IF(BR496&lt;0.000001,"PROCHE DE 0","PAS PROCHE DE 0")</f>
        <v>PROCHE DE 0</v>
      </c>
      <c r="BS497" s="132"/>
      <c r="BT497" s="132" t="str">
        <f>IF(BT496&lt;0.000001,"PROCHE DE 0","PAS PROCHE DE 0")</f>
        <v>PROCHE DE 0</v>
      </c>
      <c r="BU497" s="132"/>
      <c r="BV497" s="132" t="str">
        <f>IF(BV496&lt;0.000001,"PROCHE DE 0","PAS PROCHE DE 0")</f>
        <v>PROCHE DE 0</v>
      </c>
      <c r="BW497" s="132"/>
      <c r="BX497" s="132" t="str">
        <f>IF(BX496&lt;0.000001,"PROCHE DE 0","PAS PROCHE DE 0")</f>
        <v>PROCHE DE 0</v>
      </c>
      <c r="BY497" s="132"/>
      <c r="BZ497" s="132" t="str">
        <f>IF(BZ496&lt;0.000001,"PROCHE DE 0","PAS PROCHE DE 0")</f>
        <v>PAS PROCHE DE 0</v>
      </c>
      <c r="CA497" s="132"/>
      <c r="CB497" s="132" t="str">
        <f>IF(CB496&lt;0.000001,"PROCHE DE 0","PAS PROCHE DE 0")</f>
        <v>PROCHE DE 0</v>
      </c>
      <c r="CC497" s="132"/>
      <c r="CD497" s="132" t="str">
        <f>IF(CD496&lt;0.000001,"PROCHE DE 0","PAS PROCHE DE 0")</f>
        <v>PAS PROCHE DE 0</v>
      </c>
      <c r="CE497" s="132"/>
      <c r="CF497" s="132" t="str">
        <f>IF(CF496&lt;0.000001,"PROCHE DE 0","PAS PROCHE DE 0")</f>
        <v>PROCHE DE 0</v>
      </c>
      <c r="CG497" s="132"/>
      <c r="CH497" s="132" t="str">
        <f>IF(CH496&lt;0.000001,"PROCHE DE 0","PAS PROCHE DE 0")</f>
        <v>PAS PROCHE DE 0</v>
      </c>
      <c r="CI497" s="132"/>
      <c r="CJ497" s="132" t="str">
        <f>IF(CJ496&lt;0.000001,"PROCHE DE 0","PAS PROCHE DE 0")</f>
        <v>PROCHE DE 0</v>
      </c>
      <c r="CK497" s="132"/>
      <c r="CL497" s="15"/>
      <c r="CM497" s="47"/>
      <c r="CN497" s="47"/>
      <c r="CO497" s="47"/>
      <c r="CP497" s="15"/>
      <c r="CQ497" s="15"/>
      <c r="CR497" s="15"/>
      <c r="CS497" s="15"/>
      <c r="CT497" s="15"/>
      <c r="CU497" s="15"/>
      <c r="CV497" s="15"/>
      <c r="CW497" s="15"/>
      <c r="CX497" s="15"/>
      <c r="CY497" s="15"/>
      <c r="CZ497" s="15"/>
      <c r="DA497" s="15"/>
      <c r="DB497" s="15"/>
      <c r="DC497" s="15"/>
      <c r="DD497" s="15"/>
      <c r="DE497" s="15"/>
      <c r="DF497" s="15"/>
      <c r="DG497" s="15"/>
      <c r="DH497" s="15"/>
      <c r="DI497" s="15"/>
      <c r="DJ497" s="15"/>
      <c r="DK497" s="15"/>
      <c r="DL497" s="15"/>
      <c r="DM497" s="15"/>
    </row>
    <row r="498" spans="1:117" s="13" customFormat="1" ht="15" thickBot="1" x14ac:dyDescent="0.4">
      <c r="A498" s="93"/>
      <c r="B498" s="14" t="s">
        <v>214</v>
      </c>
      <c r="C498" s="120">
        <f>C496</f>
        <v>0.05</v>
      </c>
      <c r="D498" s="120"/>
      <c r="E498" s="120">
        <f>E496</f>
        <v>0.1</v>
      </c>
      <c r="F498" s="120"/>
      <c r="G498" s="121">
        <f>G496</f>
        <v>0.15781022822926205</v>
      </c>
      <c r="H498" s="121"/>
      <c r="I498" s="121">
        <f>I496</f>
        <v>0.20632682443064834</v>
      </c>
      <c r="J498" s="121"/>
      <c r="K498" s="121">
        <f>K496</f>
        <v>0.265620456458524</v>
      </c>
      <c r="L498" s="121"/>
      <c r="M498" s="121">
        <f>M496</f>
        <v>0.31265364886129665</v>
      </c>
      <c r="N498" s="121"/>
      <c r="O498" s="121">
        <f>O496</f>
        <v>0.50620456458524055</v>
      </c>
      <c r="P498" s="121"/>
      <c r="Q498" s="122">
        <f>C498*G498+E498*K498+O498</f>
        <v>0.54065712164255608</v>
      </c>
      <c r="R498" s="122"/>
      <c r="S498" s="122">
        <f t="shared" ref="S498:S499" si="4412">1/(1+EXP(-Q498))</f>
        <v>0.6319652677330343</v>
      </c>
      <c r="T498" s="122"/>
      <c r="U498" s="122">
        <f t="shared" ref="U498:U499" si="4413">S498</f>
        <v>0.6319652677330343</v>
      </c>
      <c r="V498" s="122"/>
      <c r="W498" s="121">
        <f>W496</f>
        <v>0.4765364886129641</v>
      </c>
      <c r="X498" s="121"/>
      <c r="Y498" s="122">
        <f t="shared" ref="Y498:Y499" si="4414">C498*I498+E498*M498+W498</f>
        <v>0.51811819472062615</v>
      </c>
      <c r="Z498" s="122"/>
      <c r="AA498" s="122">
        <f t="shared" ref="AA498:AA499" si="4415">1/(1+EXP(-Y498))</f>
        <v>0.62670763212106562</v>
      </c>
      <c r="AB498" s="122"/>
      <c r="AC498" s="122">
        <f t="shared" ref="AC498:AC499" si="4416">AA498</f>
        <v>0.62670763212106562</v>
      </c>
      <c r="AD498" s="122"/>
      <c r="AE498" s="121">
        <f>AE496</f>
        <v>-0.72013543273702296</v>
      </c>
      <c r="AF498" s="121"/>
      <c r="AG498" s="121">
        <f>AG496</f>
        <v>0.82616917829033809</v>
      </c>
      <c r="AH498" s="121"/>
      <c r="AI498" s="121">
        <f>AI496</f>
        <v>-0.61627080125649147</v>
      </c>
      <c r="AJ498" s="121"/>
      <c r="AK498" s="121">
        <f>AK496</f>
        <v>0.92444361265736574</v>
      </c>
      <c r="AL498" s="121"/>
      <c r="AM498" s="121">
        <f>AM496</f>
        <v>-1.267715050776562</v>
      </c>
      <c r="AN498" s="121"/>
      <c r="AO498" s="122">
        <f t="shared" ref="AO498:AO499" si="4417">U498*AE498+AC498*AI498+AM498</f>
        <v>-2.1090372469310665</v>
      </c>
      <c r="AP498" s="122"/>
      <c r="AQ498" s="122">
        <f t="shared" ref="AQ498:AQ499" si="4418">1/(1+EXP(-AO498))</f>
        <v>0.10822154667730713</v>
      </c>
      <c r="AR498" s="122"/>
      <c r="AS498" s="121">
        <f>AS496</f>
        <v>1.2224530774852642</v>
      </c>
      <c r="AT498" s="121"/>
      <c r="AU498" s="122">
        <f>U498*AG498+AC498*AK498+AS498</f>
        <v>2.3239191709542402</v>
      </c>
      <c r="AV498" s="122"/>
      <c r="AW498" s="122">
        <f t="shared" ref="AW498:AW499" si="4419">1/(1+EXP(-AU498))</f>
        <v>0.91083873544798932</v>
      </c>
      <c r="AX498" s="122"/>
      <c r="AY498" s="122">
        <f t="shared" ref="AY498:AY499" si="4420">AQ498</f>
        <v>0.10822154667730713</v>
      </c>
      <c r="AZ498" s="122"/>
      <c r="BA498" s="122">
        <f>AW498</f>
        <v>0.91083873544798932</v>
      </c>
      <c r="BB498" s="122"/>
      <c r="BC498" s="120">
        <f>BC496</f>
        <v>0.01</v>
      </c>
      <c r="BD498" s="120"/>
      <c r="BE498" s="120">
        <f>BE496</f>
        <v>0.99</v>
      </c>
      <c r="BF498" s="120"/>
      <c r="BG498" s="122">
        <f>(1/2)*(AY498-BC498)^2</f>
        <v>4.823736115841212E-3</v>
      </c>
      <c r="BH498" s="122"/>
      <c r="BI498" s="122">
        <f t="shared" ref="BI498:BI499" si="4421">(1/2)*(BA498-BE498)^2</f>
        <v>3.1332529027367105E-3</v>
      </c>
      <c r="BJ498" s="122"/>
      <c r="BK498" s="122">
        <f t="shared" ref="BK498:BK499" si="4422">BG498+BI498</f>
        <v>7.9569890185779216E-3</v>
      </c>
      <c r="BL498" s="122"/>
      <c r="BN498" s="142">
        <f t="shared" ref="BN498" si="4423" xml:space="preserve"> ( ((AY498 - BC498)*(AY498)*(1-AY498)*AE498) + ((BA498 - BE498)*(BA498)*(1-BA498)*AG498) ) * ( ((U498)*(1-U498)) ) * ( C498 )</f>
        <v>-1.4115223601417201E-4</v>
      </c>
      <c r="BO498" s="142"/>
      <c r="BP498" s="142">
        <f t="shared" ref="BP498" si="4424" xml:space="preserve"> ( ((AY498 - BC498)*(AY498)*(1-AY498)*AI498) + ((BA498 - BE498)*(BA498)*(1-BA498)*AK498) ) * ( ((AC498)*(1-AC498)) ) * ( C498 )</f>
        <v>-1.3785105223985231E-4</v>
      </c>
      <c r="BQ498" s="142"/>
      <c r="BR498" s="142">
        <f t="shared" ref="BR498" si="4425" xml:space="preserve"> ( ((AY498 - BC498)*(AY498)*(1-AY498)*AE498) + ((BA498 - BE498)*(BA498)*(1-BA498)*AG498) ) * ( ((U498)*(1-U498)) ) * ( E498 )</f>
        <v>-2.8230447202834402E-4</v>
      </c>
      <c r="BS498" s="142"/>
      <c r="BT498" s="142">
        <f t="shared" ref="BT498" si="4426" xml:space="preserve"> ( ((AY498 - BC498)*(AY498)*(1-AY498)*AI498) + ((BA498 - BE498)*(BA498)*(1-BA498)*AK498) ) * ( ((AC498)*(1-AC498)) ) * ( E498 )</f>
        <v>-2.7570210447970463E-4</v>
      </c>
      <c r="BU498" s="142"/>
      <c r="BV498" s="142">
        <f t="shared" ref="BV498" si="4427" xml:space="preserve"> ( ((AY498 - BC498)*(AY498)*(1-AY498)*AE498) + ((BA498 - BE498)*(BA498)*(1-BA498)*AG498) ) * ( ((S498)*(1-S498)) )</f>
        <v>-2.8230447202834399E-3</v>
      </c>
      <c r="BW498" s="142"/>
      <c r="BX498" s="142">
        <f t="shared" ref="BX498" si="4428" xml:space="preserve"> ( ((AY498 - BC498)*(AY498)*(1-AY498)*AI498) + ((BA498 - BE498)*(BA498)*(1-BA498)*AK498) ) * ( ((AC498)*(1-AC498)) )</f>
        <v>-2.7570210447970464E-3</v>
      </c>
      <c r="BY498" s="142"/>
      <c r="BZ498" s="142">
        <f xml:space="preserve"> (AY498 - BC498) * (AY498 * (1 - AY498)) * U498</f>
        <v>5.9906050810830678E-3</v>
      </c>
      <c r="CA498" s="142"/>
      <c r="CB498" s="142">
        <f t="shared" ref="CB498" si="4429" xml:space="preserve"> (BA498 - BE498) * (BA498 * (1 - BA498)) * U498</f>
        <v>-4.0627831695677109E-3</v>
      </c>
      <c r="CC498" s="142"/>
      <c r="CD498" s="142">
        <f t="shared" ref="CD498" si="4430" xml:space="preserve"> (AY498 - BC498) * (AY498 * (1 - AY498)) * AC498</f>
        <v>5.9407662367356156E-3</v>
      </c>
      <c r="CE498" s="142"/>
      <c r="CF498" s="142">
        <f t="shared" ref="CF498" si="4431" xml:space="preserve"> (BA498 - BE498) * (BA498 * (1 - BA498)) * AC498</f>
        <v>-4.0289828413429488E-3</v>
      </c>
      <c r="CG498" s="142"/>
      <c r="CH498" s="142">
        <f xml:space="preserve"> (AY498 - BC498) * (AY498 * (1 - AY498))</f>
        <v>9.4793264550318973E-3</v>
      </c>
      <c r="CI498" s="142"/>
      <c r="CJ498" s="142">
        <f xml:space="preserve"> (BA498 - BE498) * (BA498 * (1 - BA498))</f>
        <v>-6.4288076845450664E-3</v>
      </c>
      <c r="CK498" s="142"/>
      <c r="CL498" s="15"/>
      <c r="CM498" s="104">
        <f>CM492</f>
        <v>0.5</v>
      </c>
      <c r="CN498" s="104"/>
      <c r="CO498" s="47"/>
      <c r="CP498" s="131">
        <f t="shared" ref="CP498" si="4432">G498-CM498*BN498</f>
        <v>0.15788080434726914</v>
      </c>
      <c r="CQ498" s="131"/>
      <c r="CR498" s="131">
        <f t="shared" ref="CR498" si="4433">I498-CM498*BP498</f>
        <v>0.20639574995676827</v>
      </c>
      <c r="CS498" s="131"/>
      <c r="CT498" s="131">
        <f t="shared" ref="CT498" si="4434">K498-CM498*BR498</f>
        <v>0.26576160869453819</v>
      </c>
      <c r="CU498" s="131"/>
      <c r="CV498" s="131">
        <f t="shared" ref="CV498" si="4435">M498-CM498*BT498</f>
        <v>0.3127914999135365</v>
      </c>
      <c r="CW498" s="131"/>
      <c r="CX498" s="131">
        <f t="shared" ref="CX498" si="4436">O498-CM498*BV498</f>
        <v>0.50761608694538229</v>
      </c>
      <c r="CY498" s="131"/>
      <c r="CZ498" s="131">
        <f t="shared" ref="CZ498" si="4437">W498-CM498*BX498</f>
        <v>0.47791499913536262</v>
      </c>
      <c r="DA498" s="131"/>
      <c r="DB498" s="131">
        <f t="shared" ref="DB498" si="4438">AE498-CM498*BZ498</f>
        <v>-0.72313073527756455</v>
      </c>
      <c r="DC498" s="131"/>
      <c r="DD498" s="131">
        <f t="shared" ref="DD498" si="4439">AG498-CM498*CB498</f>
        <v>0.82820056987512192</v>
      </c>
      <c r="DE498" s="131"/>
      <c r="DF498" s="131">
        <f t="shared" ref="DF498" si="4440">AI498-CM498*CD498</f>
        <v>-0.61924118437485931</v>
      </c>
      <c r="DG498" s="131"/>
      <c r="DH498" s="131">
        <f t="shared" ref="DH498" si="4441">AK498-CM498*CF498</f>
        <v>0.92645810407803719</v>
      </c>
      <c r="DI498" s="131"/>
      <c r="DJ498" s="131">
        <f t="shared" ref="DJ498" si="4442">AM498-CM498*CH498</f>
        <v>-1.2724547140040778</v>
      </c>
      <c r="DK498" s="131"/>
      <c r="DL498" s="131">
        <f t="shared" ref="DL498" si="4443">AS498-CM498*CJ498</f>
        <v>1.2256674813275368</v>
      </c>
      <c r="DM498" s="131"/>
    </row>
    <row r="499" spans="1:117" s="13" customFormat="1" ht="15" thickBot="1" x14ac:dyDescent="0.4">
      <c r="A499" s="93"/>
      <c r="B499" s="14" t="s">
        <v>216</v>
      </c>
      <c r="C499" s="120">
        <f>C498</f>
        <v>0.05</v>
      </c>
      <c r="D499" s="120"/>
      <c r="E499" s="120">
        <f>E498</f>
        <v>0.1</v>
      </c>
      <c r="F499" s="120"/>
      <c r="G499" s="131">
        <f>CP498</f>
        <v>0.15788080434726914</v>
      </c>
      <c r="H499" s="131"/>
      <c r="I499" s="131">
        <f>CR498</f>
        <v>0.20639574995676827</v>
      </c>
      <c r="J499" s="131"/>
      <c r="K499" s="131">
        <f>CT498</f>
        <v>0.26576160869453819</v>
      </c>
      <c r="L499" s="131"/>
      <c r="M499" s="131">
        <f>CV498</f>
        <v>0.3127914999135365</v>
      </c>
      <c r="N499" s="131"/>
      <c r="O499" s="131">
        <f>CX498</f>
        <v>0.50761608694538229</v>
      </c>
      <c r="P499" s="131"/>
      <c r="Q499" s="122">
        <f>C499*G499+E499*K499+O499</f>
        <v>0.5420862880321996</v>
      </c>
      <c r="R499" s="122"/>
      <c r="S499" s="122">
        <f t="shared" si="4412"/>
        <v>0.6322976079019984</v>
      </c>
      <c r="T499" s="122"/>
      <c r="U499" s="122">
        <f t="shared" si="4413"/>
        <v>0.6322976079019984</v>
      </c>
      <c r="V499" s="122"/>
      <c r="W499" s="131">
        <f>CZ498</f>
        <v>0.47791499913536262</v>
      </c>
      <c r="X499" s="131"/>
      <c r="Y499" s="122">
        <f t="shared" si="4414"/>
        <v>0.5195139366245547</v>
      </c>
      <c r="Z499" s="122"/>
      <c r="AA499" s="122">
        <f t="shared" si="4415"/>
        <v>0.62703410141690774</v>
      </c>
      <c r="AB499" s="122"/>
      <c r="AC499" s="122">
        <f t="shared" si="4416"/>
        <v>0.62703410141690774</v>
      </c>
      <c r="AD499" s="122"/>
      <c r="AE499" s="131">
        <f>DB498</f>
        <v>-0.72313073527756455</v>
      </c>
      <c r="AF499" s="131"/>
      <c r="AG499" s="131">
        <f>DD498</f>
        <v>0.82820056987512192</v>
      </c>
      <c r="AH499" s="131"/>
      <c r="AI499" s="131">
        <f>DF498</f>
        <v>-0.61924118437485931</v>
      </c>
      <c r="AJ499" s="131"/>
      <c r="AK499" s="131">
        <f>DH498</f>
        <v>0.92645810407803719</v>
      </c>
      <c r="AL499" s="131"/>
      <c r="AM499" s="131">
        <f>DJ498</f>
        <v>-1.2724547140040778</v>
      </c>
      <c r="AN499" s="131"/>
      <c r="AO499" s="122">
        <f t="shared" si="4417"/>
        <v>-2.1179738877253267</v>
      </c>
      <c r="AP499" s="122"/>
      <c r="AQ499" s="122">
        <f t="shared" si="4418"/>
        <v>0.10736208949712508</v>
      </c>
      <c r="AR499" s="122"/>
      <c r="AS499" s="131">
        <f>DL498</f>
        <v>1.2256674813275368</v>
      </c>
      <c r="AT499" s="131"/>
      <c r="AU499" s="122">
        <f>U499*AG499+AC499*AK499+AS499</f>
        <v>2.3302575453136321</v>
      </c>
      <c r="AV499" s="122"/>
      <c r="AW499" s="122">
        <f t="shared" si="4419"/>
        <v>0.91135214588418101</v>
      </c>
      <c r="AX499" s="122"/>
      <c r="AY499" s="122">
        <f t="shared" si="4420"/>
        <v>0.10736208949712508</v>
      </c>
      <c r="AZ499" s="122"/>
      <c r="BA499" s="122">
        <f>AW499</f>
        <v>0.91135214588418101</v>
      </c>
      <c r="BB499" s="122"/>
      <c r="BC499" s="120">
        <f>BC498</f>
        <v>0.01</v>
      </c>
      <c r="BD499" s="120"/>
      <c r="BE499" s="120">
        <f>BE498</f>
        <v>0.99</v>
      </c>
      <c r="BF499" s="120"/>
      <c r="BG499" s="136">
        <f>(1/2)*(AY499-BC499)^2</f>
        <v>4.739688235623098E-3</v>
      </c>
      <c r="BH499" s="137"/>
      <c r="BI499" s="136">
        <f t="shared" si="4421"/>
        <v>3.0927424785115723E-3</v>
      </c>
      <c r="BJ499" s="137"/>
      <c r="BK499" s="136">
        <f t="shared" si="4422"/>
        <v>7.8324307141346694E-3</v>
      </c>
      <c r="BL499" s="137"/>
      <c r="BN499" s="15"/>
      <c r="BO499" s="15"/>
      <c r="BP499" s="15"/>
      <c r="BQ499" s="15"/>
      <c r="BR499" s="15"/>
      <c r="BS499" s="15"/>
      <c r="BT499" s="15"/>
      <c r="BU499" s="15"/>
      <c r="BV499" s="15"/>
      <c r="BW499" s="15"/>
      <c r="BX499" s="15"/>
      <c r="BY499" s="15"/>
      <c r="BZ499" s="15"/>
      <c r="CA499" s="15"/>
      <c r="CB499" s="15"/>
      <c r="CC499" s="15"/>
      <c r="CD499" s="15"/>
      <c r="CE499" s="15"/>
      <c r="CF499" s="15"/>
      <c r="CG499" s="15"/>
      <c r="CH499" s="15"/>
      <c r="CI499" s="15"/>
      <c r="CJ499" s="15"/>
      <c r="CK499" s="15"/>
      <c r="CL499" s="15"/>
      <c r="CM499" s="47"/>
      <c r="CN499" s="47"/>
      <c r="CO499" s="47"/>
      <c r="CP499" s="15"/>
      <c r="CQ499" s="15"/>
      <c r="CR499" s="15"/>
      <c r="CS499" s="15"/>
      <c r="CT499" s="15"/>
      <c r="CU499" s="15"/>
      <c r="CV499" s="15"/>
      <c r="CW499" s="15"/>
      <c r="CX499" s="15"/>
      <c r="CY499" s="15"/>
      <c r="CZ499" s="15"/>
      <c r="DA499" s="15"/>
      <c r="DB499" s="15"/>
      <c r="DC499" s="15"/>
      <c r="DD499" s="15"/>
      <c r="DE499" s="15"/>
      <c r="DF499" s="15"/>
      <c r="DG499" s="15"/>
      <c r="DH499" s="15"/>
      <c r="DI499" s="15"/>
      <c r="DJ499" s="15"/>
      <c r="DK499" s="15"/>
      <c r="DL499" s="15"/>
      <c r="DM499" s="15"/>
    </row>
    <row r="500" spans="1:117" s="13" customFormat="1" x14ac:dyDescent="0.35">
      <c r="A500" s="93"/>
      <c r="B500" s="14" t="s">
        <v>217</v>
      </c>
      <c r="BG500" s="143" t="str">
        <f>IF(BG499&lt;BG496,"OUI, ça a baissé","NON, ça n'a pas baissé")</f>
        <v>OUI, ça a baissé</v>
      </c>
      <c r="BH500" s="143"/>
      <c r="BI500" s="143" t="str">
        <f>IF(BI499&lt;BI496,"OUI, ça a baissé","NON, ça n'a pas baissé")</f>
        <v>OUI, ça a baissé</v>
      </c>
      <c r="BJ500" s="143"/>
      <c r="BK500" s="143" t="str">
        <f>IF(BK499&lt;BK496,"OUI, ça a baissé","NON, ça n'a pas baissé")</f>
        <v>OUI, ça a baissé</v>
      </c>
      <c r="BL500" s="143"/>
      <c r="BN500" s="15"/>
      <c r="BO500" s="15"/>
      <c r="BP500" s="15"/>
      <c r="BQ500" s="15"/>
      <c r="BR500" s="15"/>
      <c r="BS500" s="15"/>
      <c r="BT500" s="15"/>
      <c r="BU500" s="15"/>
      <c r="BV500" s="15"/>
      <c r="BW500" s="15"/>
      <c r="BX500" s="15"/>
      <c r="BY500" s="15"/>
      <c r="BZ500" s="15"/>
      <c r="CA500" s="15"/>
      <c r="CB500" s="15"/>
      <c r="CC500" s="15"/>
      <c r="CD500" s="15"/>
      <c r="CE500" s="15"/>
      <c r="CF500" s="15"/>
      <c r="CG500" s="15"/>
      <c r="CH500" s="15"/>
      <c r="CI500" s="15"/>
      <c r="CJ500" s="15"/>
      <c r="CK500" s="15"/>
      <c r="CL500" s="15"/>
      <c r="CM500" s="47"/>
      <c r="CN500" s="47"/>
      <c r="CO500" s="47"/>
      <c r="CP500" s="15"/>
      <c r="CQ500" s="15"/>
      <c r="CR500" s="15"/>
      <c r="CS500" s="15"/>
      <c r="CT500" s="15"/>
      <c r="CU500" s="15"/>
      <c r="CV500" s="15"/>
      <c r="CW500" s="15"/>
      <c r="CX500" s="15"/>
      <c r="CY500" s="15"/>
      <c r="CZ500" s="15"/>
      <c r="DA500" s="15"/>
      <c r="DB500" s="15"/>
      <c r="DC500" s="15"/>
      <c r="DD500" s="15"/>
      <c r="DE500" s="15"/>
      <c r="DF500" s="15"/>
      <c r="DG500" s="15"/>
      <c r="DH500" s="15"/>
      <c r="DI500" s="15"/>
      <c r="DJ500" s="15"/>
      <c r="DK500" s="15"/>
      <c r="DL500" s="15"/>
      <c r="DM500" s="15"/>
    </row>
    <row r="501" spans="1:117" s="13" customFormat="1" ht="15" thickBot="1" x14ac:dyDescent="0.4"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  <c r="AP501" s="15"/>
      <c r="AQ501" s="15"/>
      <c r="AR501" s="15"/>
      <c r="AS501" s="15"/>
      <c r="AT501" s="15"/>
      <c r="AU501" s="15"/>
      <c r="AV501" s="15"/>
      <c r="AW501" s="15"/>
      <c r="AX501" s="15"/>
      <c r="AY501" s="15"/>
      <c r="AZ501" s="15"/>
      <c r="BA501" s="15"/>
      <c r="BB501" s="15"/>
      <c r="BC501" s="15"/>
      <c r="BD501" s="15"/>
      <c r="BE501" s="15"/>
      <c r="BF501" s="15"/>
      <c r="BG501" s="15"/>
      <c r="BH501" s="15"/>
      <c r="BI501" s="15"/>
      <c r="BJ501" s="15"/>
      <c r="BK501" s="15"/>
      <c r="BL501" s="15"/>
      <c r="BN501" s="15"/>
      <c r="BO501" s="15"/>
      <c r="BP501" s="15"/>
      <c r="BQ501" s="15"/>
      <c r="BR501" s="15"/>
      <c r="BS501" s="15"/>
      <c r="BT501" s="15"/>
      <c r="BU501" s="15"/>
      <c r="BV501" s="15"/>
      <c r="BW501" s="15"/>
      <c r="BX501" s="15"/>
      <c r="BY501" s="15"/>
      <c r="BZ501" s="15"/>
      <c r="CA501" s="15"/>
      <c r="CB501" s="15"/>
      <c r="CC501" s="15"/>
      <c r="CD501" s="15"/>
      <c r="CE501" s="15"/>
      <c r="CF501" s="15"/>
      <c r="CG501" s="15"/>
      <c r="CH501" s="15"/>
      <c r="CI501" s="15"/>
      <c r="CJ501" s="15"/>
      <c r="CK501" s="15"/>
      <c r="CL501" s="15"/>
      <c r="CM501" s="47"/>
      <c r="CN501" s="47"/>
      <c r="CO501" s="47"/>
      <c r="CP501" s="15"/>
      <c r="CQ501" s="15"/>
      <c r="CR501" s="15"/>
      <c r="CS501" s="15"/>
      <c r="CT501" s="15"/>
      <c r="CU501" s="15"/>
      <c r="CV501" s="15"/>
      <c r="CW501" s="15"/>
      <c r="CX501" s="15"/>
      <c r="CY501" s="15"/>
      <c r="CZ501" s="15"/>
      <c r="DA501" s="15"/>
      <c r="DB501" s="15"/>
      <c r="DC501" s="15"/>
      <c r="DD501" s="15"/>
      <c r="DE501" s="15"/>
      <c r="DF501" s="15"/>
      <c r="DG501" s="15"/>
      <c r="DH501" s="15"/>
      <c r="DI501" s="15"/>
      <c r="DJ501" s="15"/>
      <c r="DK501" s="15"/>
      <c r="DL501" s="15"/>
      <c r="DM501" s="15"/>
    </row>
    <row r="502" spans="1:117" s="13" customFormat="1" ht="15" thickBot="1" x14ac:dyDescent="0.4">
      <c r="A502" s="93" t="s">
        <v>132</v>
      </c>
      <c r="B502" s="14" t="s">
        <v>213</v>
      </c>
      <c r="C502" s="120">
        <f>C499</f>
        <v>0.05</v>
      </c>
      <c r="D502" s="120"/>
      <c r="E502" s="120">
        <f>E499</f>
        <v>0.1</v>
      </c>
      <c r="F502" s="120"/>
      <c r="G502" s="121">
        <f>G499</f>
        <v>0.15788080434726914</v>
      </c>
      <c r="H502" s="121"/>
      <c r="I502" s="121">
        <f>I499</f>
        <v>0.20639574995676827</v>
      </c>
      <c r="J502" s="121"/>
      <c r="K502" s="121">
        <f>K499</f>
        <v>0.26576160869453819</v>
      </c>
      <c r="L502" s="121"/>
      <c r="M502" s="121">
        <f>M499</f>
        <v>0.3127914999135365</v>
      </c>
      <c r="N502" s="121"/>
      <c r="O502" s="121">
        <f>O499</f>
        <v>0.50761608694538229</v>
      </c>
      <c r="P502" s="121"/>
      <c r="Q502" s="122">
        <f>C502*G502+E502*K502+O502</f>
        <v>0.5420862880321996</v>
      </c>
      <c r="R502" s="122"/>
      <c r="S502" s="122">
        <f t="shared" ref="S502" si="4444">1/(1+EXP(-Q502))</f>
        <v>0.6322976079019984</v>
      </c>
      <c r="T502" s="122"/>
      <c r="U502" s="122">
        <f t="shared" ref="U502" si="4445">S502</f>
        <v>0.6322976079019984</v>
      </c>
      <c r="V502" s="122"/>
      <c r="W502" s="121">
        <f>W499</f>
        <v>0.47791499913536262</v>
      </c>
      <c r="X502" s="121"/>
      <c r="Y502" s="122">
        <f t="shared" ref="Y502" si="4446">C502*I502+E502*M502+W502</f>
        <v>0.5195139366245547</v>
      </c>
      <c r="Z502" s="122"/>
      <c r="AA502" s="122">
        <f t="shared" ref="AA502" si="4447">1/(1+EXP(-Y502))</f>
        <v>0.62703410141690774</v>
      </c>
      <c r="AB502" s="122"/>
      <c r="AC502" s="122">
        <f t="shared" ref="AC502" si="4448">AA502</f>
        <v>0.62703410141690774</v>
      </c>
      <c r="AD502" s="122"/>
      <c r="AE502" s="121">
        <f>AE499</f>
        <v>-0.72313073527756455</v>
      </c>
      <c r="AF502" s="121"/>
      <c r="AG502" s="121">
        <f>AG499</f>
        <v>0.82820056987512192</v>
      </c>
      <c r="AH502" s="121"/>
      <c r="AI502" s="121">
        <f>AI499</f>
        <v>-0.61924118437485931</v>
      </c>
      <c r="AJ502" s="121"/>
      <c r="AK502" s="121">
        <f>AK499</f>
        <v>0.92645810407803719</v>
      </c>
      <c r="AL502" s="121"/>
      <c r="AM502" s="121">
        <f>AM499</f>
        <v>-1.2724547140040778</v>
      </c>
      <c r="AN502" s="121"/>
      <c r="AO502" s="122">
        <f t="shared" ref="AO502" si="4449">U502*AE502+AC502*AI502+AM502</f>
        <v>-2.1179738877253267</v>
      </c>
      <c r="AP502" s="122"/>
      <c r="AQ502" s="122">
        <f t="shared" ref="AQ502" si="4450">1/(1+EXP(-AO502))</f>
        <v>0.10736208949712508</v>
      </c>
      <c r="AR502" s="122"/>
      <c r="AS502" s="121">
        <f>AS499</f>
        <v>1.2256674813275368</v>
      </c>
      <c r="AT502" s="121"/>
      <c r="AU502" s="122">
        <f>U502*AG502+AC502*AK502+AS502</f>
        <v>2.3302575453136321</v>
      </c>
      <c r="AV502" s="122"/>
      <c r="AW502" s="122">
        <f t="shared" ref="AW502" si="4451">1/(1+EXP(-AU502))</f>
        <v>0.91135214588418101</v>
      </c>
      <c r="AX502" s="122"/>
      <c r="AY502" s="122">
        <f t="shared" ref="AY502" si="4452">AQ502</f>
        <v>0.10736208949712508</v>
      </c>
      <c r="AZ502" s="122"/>
      <c r="BA502" s="122">
        <f t="shared" ref="BA502" si="4453">AW502</f>
        <v>0.91135214588418101</v>
      </c>
      <c r="BB502" s="122"/>
      <c r="BC502" s="120">
        <f>BC499</f>
        <v>0.01</v>
      </c>
      <c r="BD502" s="120"/>
      <c r="BE502" s="120">
        <f>BE499</f>
        <v>0.99</v>
      </c>
      <c r="BF502" s="120"/>
      <c r="BG502" s="136">
        <f>(1/2)*(AY502-BC502)^2</f>
        <v>4.739688235623098E-3</v>
      </c>
      <c r="BH502" s="137"/>
      <c r="BI502" s="136">
        <f t="shared" ref="BI502" si="4454">(1/2)*(BA502-BE502)^2</f>
        <v>3.0927424785115723E-3</v>
      </c>
      <c r="BJ502" s="137"/>
      <c r="BK502" s="136">
        <f t="shared" ref="BK502" si="4455">BG502+BI502</f>
        <v>7.8324307141346694E-3</v>
      </c>
      <c r="BL502" s="137"/>
      <c r="BN502" s="131">
        <f t="shared" ref="BN502" si="4456" xml:space="preserve"> ( ((AY502 - BC502)*(AY502)*(1-AY502)*AE502) + ((BA502 - BE502)*(BA502)*(1-BA502)*AG502) ) * ( ((U502)*(1-U502)) ) * ( C502 )</f>
        <v>-1.3961071633854081E-4</v>
      </c>
      <c r="BO502" s="131"/>
      <c r="BP502" s="131">
        <f t="shared" ref="BP502" si="4457" xml:space="preserve"> ( ((AY502 - BC502)*(AY502)*(1-AY502)*AI502) + ((BA502 - BE502)*(BA502)*(1-BA502)*AK502) ) * ( ((AC502)*(1-AC502)) ) * ( C502 )</f>
        <v>-1.3639570132911727E-4</v>
      </c>
      <c r="BQ502" s="131"/>
      <c r="BR502" s="131">
        <f t="shared" ref="BR502" si="4458" xml:space="preserve"> ( ((AY502 - BC502)*(AY502)*(1-AY502)*AE502) + ((BA502 - BE502)*(BA502)*(1-BA502)*AG502) ) * ( ((U502)*(1-U502)) ) * ( E502 )</f>
        <v>-2.7922143267708162E-4</v>
      </c>
      <c r="BS502" s="131"/>
      <c r="BT502" s="131">
        <f t="shared" ref="BT502" si="4459" xml:space="preserve"> ( ((AY502 - BC502)*(AY502)*(1-AY502)*AI502) + ((BA502 - BE502)*(BA502)*(1-BA502)*AK502) ) * ( ((AC502)*(1-AC502)) ) * ( E502 )</f>
        <v>-2.7279140265823454E-4</v>
      </c>
      <c r="BU502" s="131"/>
      <c r="BV502" s="131">
        <f t="shared" ref="BV502" si="4460" xml:space="preserve"> ( ((AY502 - BC502)*(AY502)*(1-AY502)*AE502) + ((BA502 - BE502)*(BA502)*(1-BA502)*AG502) ) * ( ((S502)*(1-S502)) )</f>
        <v>-2.792214326770816E-3</v>
      </c>
      <c r="BW502" s="131"/>
      <c r="BX502" s="131">
        <f t="shared" ref="BX502" si="4461" xml:space="preserve"> ( ((AY502 - BC502)*(AY502)*(1-AY502)*AI502) + ((BA502 - BE502)*(BA502)*(1-BA502)*AK502) ) * ( ((AC502)*(1-AC502)) )</f>
        <v>-2.7279140265823454E-3</v>
      </c>
      <c r="BY502" s="131"/>
      <c r="BZ502" s="131">
        <f xml:space="preserve"> (AY502 - BC502) * (AY502 * (1 - AY502)) * U502</f>
        <v>5.8998056742321564E-3</v>
      </c>
      <c r="CA502" s="131"/>
      <c r="CB502" s="131">
        <f t="shared" ref="CB502" si="4462" xml:space="preserve"> (BA502 - BE502) * (BA502 * (1 - BA502)) * U502</f>
        <v>-4.0175645566830421E-3</v>
      </c>
      <c r="CC502" s="131"/>
      <c r="CD502" s="131">
        <f t="shared" ref="CD502" si="4463" xml:space="preserve"> (AY502 - BC502) * (AY502 * (1 - AY502)) * AC502</f>
        <v>5.8506932546388999E-3</v>
      </c>
      <c r="CE502" s="131"/>
      <c r="CF502" s="131">
        <f t="shared" ref="CF502" si="4464" xml:space="preserve"> (BA502 - BE502) * (BA502 * (1 - BA502)) * AC502</f>
        <v>-3.9841206896905085E-3</v>
      </c>
      <c r="CG502" s="131"/>
      <c r="CH502" s="131">
        <f xml:space="preserve"> (AY502 - BC502) * (AY502 * (1 - AY502))</f>
        <v>9.3307417274723966E-3</v>
      </c>
      <c r="CI502" s="131"/>
      <c r="CJ502" s="131">
        <f xml:space="preserve"> (BA502 - BE502) * (BA502 * (1 - BA502))</f>
        <v>-6.3539138950937414E-3</v>
      </c>
      <c r="CK502" s="131"/>
      <c r="CL502" s="15"/>
      <c r="CM502" s="47"/>
      <c r="CN502" s="47"/>
      <c r="CO502" s="47"/>
      <c r="CP502" s="15"/>
      <c r="CQ502" s="15"/>
      <c r="CR502" s="15"/>
      <c r="CS502" s="15"/>
      <c r="CT502" s="15"/>
      <c r="CU502" s="15"/>
      <c r="CV502" s="15"/>
      <c r="CW502" s="15"/>
      <c r="CX502" s="15"/>
      <c r="CY502" s="15"/>
      <c r="CZ502" s="15"/>
      <c r="DA502" s="15"/>
      <c r="DB502" s="15"/>
      <c r="DC502" s="15"/>
      <c r="DD502" s="15"/>
      <c r="DE502" s="15"/>
      <c r="DF502" s="15"/>
      <c r="DG502" s="15"/>
      <c r="DH502" s="15"/>
      <c r="DI502" s="15"/>
      <c r="DJ502" s="15"/>
      <c r="DK502" s="15"/>
      <c r="DL502" s="15"/>
      <c r="DM502" s="15"/>
    </row>
    <row r="503" spans="1:117" s="13" customFormat="1" x14ac:dyDescent="0.35">
      <c r="A503" s="93"/>
      <c r="B503" s="14" t="s">
        <v>215</v>
      </c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5"/>
      <c r="BF503" s="15"/>
      <c r="BG503" s="15"/>
      <c r="BH503" s="15"/>
      <c r="BI503" s="15"/>
      <c r="BJ503" s="15"/>
      <c r="BK503" s="15"/>
      <c r="BL503" s="15"/>
      <c r="BN503" s="132" t="str">
        <f>IF(BN502&lt;0.000001,"PROCHE DE 0","PAS PROCHE DE 0")</f>
        <v>PROCHE DE 0</v>
      </c>
      <c r="BO503" s="132"/>
      <c r="BP503" s="132" t="str">
        <f>IF(BP502&lt;0.000001,"PROCHE DE 0","PAS PROCHE DE 0")</f>
        <v>PROCHE DE 0</v>
      </c>
      <c r="BQ503" s="132"/>
      <c r="BR503" s="132" t="str">
        <f>IF(BR502&lt;0.000001,"PROCHE DE 0","PAS PROCHE DE 0")</f>
        <v>PROCHE DE 0</v>
      </c>
      <c r="BS503" s="132"/>
      <c r="BT503" s="132" t="str">
        <f>IF(BT502&lt;0.000001,"PROCHE DE 0","PAS PROCHE DE 0")</f>
        <v>PROCHE DE 0</v>
      </c>
      <c r="BU503" s="132"/>
      <c r="BV503" s="132" t="str">
        <f>IF(BV502&lt;0.000001,"PROCHE DE 0","PAS PROCHE DE 0")</f>
        <v>PROCHE DE 0</v>
      </c>
      <c r="BW503" s="132"/>
      <c r="BX503" s="132" t="str">
        <f>IF(BX502&lt;0.000001,"PROCHE DE 0","PAS PROCHE DE 0")</f>
        <v>PROCHE DE 0</v>
      </c>
      <c r="BY503" s="132"/>
      <c r="BZ503" s="132" t="str">
        <f>IF(BZ502&lt;0.000001,"PROCHE DE 0","PAS PROCHE DE 0")</f>
        <v>PAS PROCHE DE 0</v>
      </c>
      <c r="CA503" s="132"/>
      <c r="CB503" s="132" t="str">
        <f>IF(CB502&lt;0.000001,"PROCHE DE 0","PAS PROCHE DE 0")</f>
        <v>PROCHE DE 0</v>
      </c>
      <c r="CC503" s="132"/>
      <c r="CD503" s="132" t="str">
        <f>IF(CD502&lt;0.000001,"PROCHE DE 0","PAS PROCHE DE 0")</f>
        <v>PAS PROCHE DE 0</v>
      </c>
      <c r="CE503" s="132"/>
      <c r="CF503" s="132" t="str">
        <f>IF(CF502&lt;0.000001,"PROCHE DE 0","PAS PROCHE DE 0")</f>
        <v>PROCHE DE 0</v>
      </c>
      <c r="CG503" s="132"/>
      <c r="CH503" s="132" t="str">
        <f>IF(CH502&lt;0.000001,"PROCHE DE 0","PAS PROCHE DE 0")</f>
        <v>PAS PROCHE DE 0</v>
      </c>
      <c r="CI503" s="132"/>
      <c r="CJ503" s="132" t="str">
        <f>IF(CJ502&lt;0.000001,"PROCHE DE 0","PAS PROCHE DE 0")</f>
        <v>PROCHE DE 0</v>
      </c>
      <c r="CK503" s="132"/>
      <c r="CL503" s="15"/>
      <c r="CM503" s="47"/>
      <c r="CN503" s="47"/>
      <c r="CO503" s="47"/>
      <c r="CP503" s="15"/>
      <c r="CQ503" s="15"/>
      <c r="CR503" s="15"/>
      <c r="CS503" s="15"/>
      <c r="CT503" s="15"/>
      <c r="CU503" s="15"/>
      <c r="CV503" s="15"/>
      <c r="CW503" s="15"/>
      <c r="CX503" s="15"/>
      <c r="CY503" s="15"/>
      <c r="CZ503" s="15"/>
      <c r="DA503" s="15"/>
      <c r="DB503" s="15"/>
      <c r="DC503" s="15"/>
      <c r="DD503" s="15"/>
      <c r="DE503" s="15"/>
      <c r="DF503" s="15"/>
      <c r="DG503" s="15"/>
      <c r="DH503" s="15"/>
      <c r="DI503" s="15"/>
      <c r="DJ503" s="15"/>
      <c r="DK503" s="15"/>
      <c r="DL503" s="15"/>
      <c r="DM503" s="15"/>
    </row>
    <row r="504" spans="1:117" s="13" customFormat="1" ht="15" thickBot="1" x14ac:dyDescent="0.4">
      <c r="A504" s="93"/>
      <c r="B504" s="14" t="s">
        <v>214</v>
      </c>
      <c r="C504" s="120">
        <f>C502</f>
        <v>0.05</v>
      </c>
      <c r="D504" s="120"/>
      <c r="E504" s="120">
        <f>E502</f>
        <v>0.1</v>
      </c>
      <c r="F504" s="120"/>
      <c r="G504" s="121">
        <f>G502</f>
        <v>0.15788080434726914</v>
      </c>
      <c r="H504" s="121"/>
      <c r="I504" s="121">
        <f>I502</f>
        <v>0.20639574995676827</v>
      </c>
      <c r="J504" s="121"/>
      <c r="K504" s="121">
        <f>K502</f>
        <v>0.26576160869453819</v>
      </c>
      <c r="L504" s="121"/>
      <c r="M504" s="121">
        <f>M502</f>
        <v>0.3127914999135365</v>
      </c>
      <c r="N504" s="121"/>
      <c r="O504" s="121">
        <f>O502</f>
        <v>0.50761608694538229</v>
      </c>
      <c r="P504" s="121"/>
      <c r="Q504" s="122">
        <f>C504*G504+E504*K504+O504</f>
        <v>0.5420862880321996</v>
      </c>
      <c r="R504" s="122"/>
      <c r="S504" s="122">
        <f t="shared" ref="S504:S505" si="4465">1/(1+EXP(-Q504))</f>
        <v>0.6322976079019984</v>
      </c>
      <c r="T504" s="122"/>
      <c r="U504" s="122">
        <f t="shared" ref="U504:U505" si="4466">S504</f>
        <v>0.6322976079019984</v>
      </c>
      <c r="V504" s="122"/>
      <c r="W504" s="121">
        <f>W502</f>
        <v>0.47791499913536262</v>
      </c>
      <c r="X504" s="121"/>
      <c r="Y504" s="122">
        <f t="shared" ref="Y504:Y505" si="4467">C504*I504+E504*M504+W504</f>
        <v>0.5195139366245547</v>
      </c>
      <c r="Z504" s="122"/>
      <c r="AA504" s="122">
        <f t="shared" ref="AA504:AA505" si="4468">1/(1+EXP(-Y504))</f>
        <v>0.62703410141690774</v>
      </c>
      <c r="AB504" s="122"/>
      <c r="AC504" s="122">
        <f t="shared" ref="AC504:AC505" si="4469">AA504</f>
        <v>0.62703410141690774</v>
      </c>
      <c r="AD504" s="122"/>
      <c r="AE504" s="121">
        <f>AE502</f>
        <v>-0.72313073527756455</v>
      </c>
      <c r="AF504" s="121"/>
      <c r="AG504" s="121">
        <f>AG502</f>
        <v>0.82820056987512192</v>
      </c>
      <c r="AH504" s="121"/>
      <c r="AI504" s="121">
        <f>AI502</f>
        <v>-0.61924118437485931</v>
      </c>
      <c r="AJ504" s="121"/>
      <c r="AK504" s="121">
        <f>AK502</f>
        <v>0.92645810407803719</v>
      </c>
      <c r="AL504" s="121"/>
      <c r="AM504" s="121">
        <f>AM502</f>
        <v>-1.2724547140040778</v>
      </c>
      <c r="AN504" s="121"/>
      <c r="AO504" s="122">
        <f t="shared" ref="AO504:AO505" si="4470">U504*AE504+AC504*AI504+AM504</f>
        <v>-2.1179738877253267</v>
      </c>
      <c r="AP504" s="122"/>
      <c r="AQ504" s="122">
        <f t="shared" ref="AQ504:AQ505" si="4471">1/(1+EXP(-AO504))</f>
        <v>0.10736208949712508</v>
      </c>
      <c r="AR504" s="122"/>
      <c r="AS504" s="121">
        <f>AS502</f>
        <v>1.2256674813275368</v>
      </c>
      <c r="AT504" s="121"/>
      <c r="AU504" s="122">
        <f>U504*AG504+AC504*AK504+AS504</f>
        <v>2.3302575453136321</v>
      </c>
      <c r="AV504" s="122"/>
      <c r="AW504" s="122">
        <f t="shared" ref="AW504:AW505" si="4472">1/(1+EXP(-AU504))</f>
        <v>0.91135214588418101</v>
      </c>
      <c r="AX504" s="122"/>
      <c r="AY504" s="122">
        <f t="shared" ref="AY504:AY505" si="4473">AQ504</f>
        <v>0.10736208949712508</v>
      </c>
      <c r="AZ504" s="122"/>
      <c r="BA504" s="122">
        <f>AW504</f>
        <v>0.91135214588418101</v>
      </c>
      <c r="BB504" s="122"/>
      <c r="BC504" s="120">
        <f>BC502</f>
        <v>0.01</v>
      </c>
      <c r="BD504" s="120"/>
      <c r="BE504" s="120">
        <f>BE502</f>
        <v>0.99</v>
      </c>
      <c r="BF504" s="120"/>
      <c r="BG504" s="122">
        <f>(1/2)*(AY504-BC504)^2</f>
        <v>4.739688235623098E-3</v>
      </c>
      <c r="BH504" s="122"/>
      <c r="BI504" s="122">
        <f t="shared" ref="BI504:BI505" si="4474">(1/2)*(BA504-BE504)^2</f>
        <v>3.0927424785115723E-3</v>
      </c>
      <c r="BJ504" s="122"/>
      <c r="BK504" s="122">
        <f t="shared" ref="BK504:BK505" si="4475">BG504+BI504</f>
        <v>7.8324307141346694E-3</v>
      </c>
      <c r="BL504" s="122"/>
      <c r="BN504" s="142">
        <f t="shared" ref="BN504" si="4476" xml:space="preserve"> ( ((AY504 - BC504)*(AY504)*(1-AY504)*AE504) + ((BA504 - BE504)*(BA504)*(1-BA504)*AG504) ) * ( ((U504)*(1-U504)) ) * ( C504 )</f>
        <v>-1.3961071633854081E-4</v>
      </c>
      <c r="BO504" s="142"/>
      <c r="BP504" s="142">
        <f t="shared" ref="BP504" si="4477" xml:space="preserve"> ( ((AY504 - BC504)*(AY504)*(1-AY504)*AI504) + ((BA504 - BE504)*(BA504)*(1-BA504)*AK504) ) * ( ((AC504)*(1-AC504)) ) * ( C504 )</f>
        <v>-1.3639570132911727E-4</v>
      </c>
      <c r="BQ504" s="142"/>
      <c r="BR504" s="142">
        <f t="shared" ref="BR504" si="4478" xml:space="preserve"> ( ((AY504 - BC504)*(AY504)*(1-AY504)*AE504) + ((BA504 - BE504)*(BA504)*(1-BA504)*AG504) ) * ( ((U504)*(1-U504)) ) * ( E504 )</f>
        <v>-2.7922143267708162E-4</v>
      </c>
      <c r="BS504" s="142"/>
      <c r="BT504" s="142">
        <f t="shared" ref="BT504" si="4479" xml:space="preserve"> ( ((AY504 - BC504)*(AY504)*(1-AY504)*AI504) + ((BA504 - BE504)*(BA504)*(1-BA504)*AK504) ) * ( ((AC504)*(1-AC504)) ) * ( E504 )</f>
        <v>-2.7279140265823454E-4</v>
      </c>
      <c r="BU504" s="142"/>
      <c r="BV504" s="142">
        <f t="shared" ref="BV504" si="4480" xml:space="preserve"> ( ((AY504 - BC504)*(AY504)*(1-AY504)*AE504) + ((BA504 - BE504)*(BA504)*(1-BA504)*AG504) ) * ( ((S504)*(1-S504)) )</f>
        <v>-2.792214326770816E-3</v>
      </c>
      <c r="BW504" s="142"/>
      <c r="BX504" s="142">
        <f t="shared" ref="BX504" si="4481" xml:space="preserve"> ( ((AY504 - BC504)*(AY504)*(1-AY504)*AI504) + ((BA504 - BE504)*(BA504)*(1-BA504)*AK504) ) * ( ((AC504)*(1-AC504)) )</f>
        <v>-2.7279140265823454E-3</v>
      </c>
      <c r="BY504" s="142"/>
      <c r="BZ504" s="142">
        <f xml:space="preserve"> (AY504 - BC504) * (AY504 * (1 - AY504)) * U504</f>
        <v>5.8998056742321564E-3</v>
      </c>
      <c r="CA504" s="142"/>
      <c r="CB504" s="142">
        <f t="shared" ref="CB504" si="4482" xml:space="preserve"> (BA504 - BE504) * (BA504 * (1 - BA504)) * U504</f>
        <v>-4.0175645566830421E-3</v>
      </c>
      <c r="CC504" s="142"/>
      <c r="CD504" s="142">
        <f t="shared" ref="CD504" si="4483" xml:space="preserve"> (AY504 - BC504) * (AY504 * (1 - AY504)) * AC504</f>
        <v>5.8506932546388999E-3</v>
      </c>
      <c r="CE504" s="142"/>
      <c r="CF504" s="142">
        <f t="shared" ref="CF504" si="4484" xml:space="preserve"> (BA504 - BE504) * (BA504 * (1 - BA504)) * AC504</f>
        <v>-3.9841206896905085E-3</v>
      </c>
      <c r="CG504" s="142"/>
      <c r="CH504" s="142">
        <f xml:space="preserve"> (AY504 - BC504) * (AY504 * (1 - AY504))</f>
        <v>9.3307417274723966E-3</v>
      </c>
      <c r="CI504" s="142"/>
      <c r="CJ504" s="142">
        <f xml:space="preserve"> (BA504 - BE504) * (BA504 * (1 - BA504))</f>
        <v>-6.3539138950937414E-3</v>
      </c>
      <c r="CK504" s="142"/>
      <c r="CL504" s="15"/>
      <c r="CM504" s="104">
        <f>CM498</f>
        <v>0.5</v>
      </c>
      <c r="CN504" s="104"/>
      <c r="CO504" s="47"/>
      <c r="CP504" s="131">
        <f t="shared" ref="CP504" si="4485">G504-CM504*BN504</f>
        <v>0.15795060970543842</v>
      </c>
      <c r="CQ504" s="131"/>
      <c r="CR504" s="131">
        <f t="shared" ref="CR504" si="4486">I504-CM504*BP504</f>
        <v>0.20646394780743282</v>
      </c>
      <c r="CS504" s="131"/>
      <c r="CT504" s="131">
        <f t="shared" ref="CT504" si="4487">K504-CM504*BR504</f>
        <v>0.26590121941087674</v>
      </c>
      <c r="CU504" s="131"/>
      <c r="CV504" s="131">
        <f t="shared" ref="CV504" si="4488">M504-CM504*BT504</f>
        <v>0.31292789561486561</v>
      </c>
      <c r="CW504" s="131"/>
      <c r="CX504" s="131">
        <f t="shared" ref="CX504" si="4489">O504-CM504*BV504</f>
        <v>0.50901219410876775</v>
      </c>
      <c r="CY504" s="131"/>
      <c r="CZ504" s="131">
        <f t="shared" ref="CZ504" si="4490">W504-CM504*BX504</f>
        <v>0.47927895614865379</v>
      </c>
      <c r="DA504" s="131"/>
      <c r="DB504" s="131">
        <f t="shared" ref="DB504" si="4491">AE504-CM504*BZ504</f>
        <v>-0.7260806381146806</v>
      </c>
      <c r="DC504" s="131"/>
      <c r="DD504" s="131">
        <f t="shared" ref="DD504" si="4492">AG504-CM504*CB504</f>
        <v>0.83020935215346348</v>
      </c>
      <c r="DE504" s="131"/>
      <c r="DF504" s="131">
        <f t="shared" ref="DF504" si="4493">AI504-CM504*CD504</f>
        <v>-0.62216653100217878</v>
      </c>
      <c r="DG504" s="131"/>
      <c r="DH504" s="131">
        <f t="shared" ref="DH504" si="4494">AK504-CM504*CF504</f>
        <v>0.92845016442288242</v>
      </c>
      <c r="DI504" s="131"/>
      <c r="DJ504" s="131">
        <f t="shared" ref="DJ504" si="4495">AM504-CM504*CH504</f>
        <v>-1.2771200848678141</v>
      </c>
      <c r="DK504" s="131"/>
      <c r="DL504" s="131">
        <f t="shared" ref="DL504" si="4496">AS504-CM504*CJ504</f>
        <v>1.2288444382750836</v>
      </c>
      <c r="DM504" s="131"/>
    </row>
    <row r="505" spans="1:117" s="13" customFormat="1" ht="15" thickBot="1" x14ac:dyDescent="0.4">
      <c r="A505" s="93"/>
      <c r="B505" s="14" t="s">
        <v>216</v>
      </c>
      <c r="C505" s="120">
        <f>C504</f>
        <v>0.05</v>
      </c>
      <c r="D505" s="120"/>
      <c r="E505" s="120">
        <f>E504</f>
        <v>0.1</v>
      </c>
      <c r="F505" s="120"/>
      <c r="G505" s="131">
        <f>CP504</f>
        <v>0.15795060970543842</v>
      </c>
      <c r="H505" s="131"/>
      <c r="I505" s="131">
        <f>CR504</f>
        <v>0.20646394780743282</v>
      </c>
      <c r="J505" s="131"/>
      <c r="K505" s="131">
        <f>CT504</f>
        <v>0.26590121941087674</v>
      </c>
      <c r="L505" s="131"/>
      <c r="M505" s="131">
        <f>CV504</f>
        <v>0.31292789561486561</v>
      </c>
      <c r="N505" s="131"/>
      <c r="O505" s="131">
        <f>CX504</f>
        <v>0.50901219410876775</v>
      </c>
      <c r="P505" s="131"/>
      <c r="Q505" s="122">
        <f>C505*G505+E505*K505+O505</f>
        <v>0.54349984653512728</v>
      </c>
      <c r="R505" s="122"/>
      <c r="S505" s="122">
        <f t="shared" si="4465"/>
        <v>0.632626194994104</v>
      </c>
      <c r="T505" s="122"/>
      <c r="U505" s="122">
        <f t="shared" si="4466"/>
        <v>0.632626194994104</v>
      </c>
      <c r="V505" s="122"/>
      <c r="W505" s="131">
        <f>CZ504</f>
        <v>0.47927895614865379</v>
      </c>
      <c r="X505" s="131"/>
      <c r="Y505" s="122">
        <f t="shared" si="4467"/>
        <v>0.52089494310051199</v>
      </c>
      <c r="Z505" s="122"/>
      <c r="AA505" s="122">
        <f t="shared" si="4468"/>
        <v>0.62735701011811251</v>
      </c>
      <c r="AB505" s="122"/>
      <c r="AC505" s="122">
        <f t="shared" si="4469"/>
        <v>0.62735701011811251</v>
      </c>
      <c r="AD505" s="122"/>
      <c r="AE505" s="131">
        <f>DB504</f>
        <v>-0.7260806381146806</v>
      </c>
      <c r="AF505" s="131"/>
      <c r="AG505" s="131">
        <f>DD504</f>
        <v>0.83020935215346348</v>
      </c>
      <c r="AH505" s="131"/>
      <c r="AI505" s="131">
        <f>DF504</f>
        <v>-0.62216653100217878</v>
      </c>
      <c r="AJ505" s="131"/>
      <c r="AK505" s="131">
        <f>DH504</f>
        <v>0.92845016442288242</v>
      </c>
      <c r="AL505" s="131"/>
      <c r="AM505" s="131">
        <f>DJ504</f>
        <v>-1.2771200848678141</v>
      </c>
      <c r="AN505" s="131"/>
      <c r="AO505" s="122">
        <f t="shared" si="4470"/>
        <v>-2.1267782509022801</v>
      </c>
      <c r="AP505" s="122"/>
      <c r="AQ505" s="122">
        <f t="shared" si="4471"/>
        <v>0.10652123141963252</v>
      </c>
      <c r="AR505" s="122"/>
      <c r="AS505" s="131">
        <f>DL504</f>
        <v>1.2288444382750836</v>
      </c>
      <c r="AT505" s="131"/>
      <c r="AU505" s="122">
        <f>U505*AG505+AC505*AK505+AS505</f>
        <v>2.3365263409724588</v>
      </c>
      <c r="AV505" s="122"/>
      <c r="AW505" s="122">
        <f t="shared" si="4472"/>
        <v>0.91185729392917214</v>
      </c>
      <c r="AX505" s="122"/>
      <c r="AY505" s="122">
        <f t="shared" si="4473"/>
        <v>0.10652123141963252</v>
      </c>
      <c r="AZ505" s="122"/>
      <c r="BA505" s="122">
        <f>AW505</f>
        <v>0.91185729392917214</v>
      </c>
      <c r="BB505" s="122"/>
      <c r="BC505" s="120">
        <f>BC504</f>
        <v>0.01</v>
      </c>
      <c r="BD505" s="120"/>
      <c r="BE505" s="120">
        <f>BE504</f>
        <v>0.99</v>
      </c>
      <c r="BF505" s="120"/>
      <c r="BG505" s="136">
        <f>(1/2)*(AY505-BC505)^2</f>
        <v>4.6581740573811278E-3</v>
      </c>
      <c r="BH505" s="137"/>
      <c r="BI505" s="136">
        <f t="shared" si="4474"/>
        <v>3.0531412560358979E-3</v>
      </c>
      <c r="BJ505" s="137"/>
      <c r="BK505" s="136">
        <f t="shared" si="4475"/>
        <v>7.7113153134170257E-3</v>
      </c>
      <c r="BL505" s="137"/>
      <c r="BN505" s="15"/>
      <c r="BO505" s="15"/>
      <c r="BP505" s="15"/>
      <c r="BQ505" s="15"/>
      <c r="BR505" s="15"/>
      <c r="BS505" s="15"/>
      <c r="BT505" s="15"/>
      <c r="BU505" s="15"/>
      <c r="BV505" s="15"/>
      <c r="BW505" s="15"/>
      <c r="BX505" s="15"/>
      <c r="BY505" s="15"/>
      <c r="BZ505" s="15"/>
      <c r="CA505" s="15"/>
      <c r="CB505" s="15"/>
      <c r="CC505" s="15"/>
      <c r="CD505" s="15"/>
      <c r="CE505" s="15"/>
      <c r="CF505" s="15"/>
      <c r="CG505" s="15"/>
      <c r="CH505" s="15"/>
      <c r="CI505" s="15"/>
      <c r="CJ505" s="15"/>
      <c r="CK505" s="15"/>
      <c r="CL505" s="15"/>
      <c r="CM505" s="47"/>
      <c r="CN505" s="47"/>
      <c r="CO505" s="47"/>
      <c r="CP505" s="15"/>
      <c r="CQ505" s="15"/>
      <c r="CR505" s="15"/>
      <c r="CS505" s="15"/>
      <c r="CT505" s="15"/>
      <c r="CU505" s="15"/>
      <c r="CV505" s="15"/>
      <c r="CW505" s="15"/>
      <c r="CX505" s="15"/>
      <c r="CY505" s="15"/>
      <c r="CZ505" s="15"/>
      <c r="DA505" s="15"/>
      <c r="DB505" s="15"/>
      <c r="DC505" s="15"/>
      <c r="DD505" s="15"/>
      <c r="DE505" s="15"/>
      <c r="DF505" s="15"/>
      <c r="DG505" s="15"/>
      <c r="DH505" s="15"/>
      <c r="DI505" s="15"/>
      <c r="DJ505" s="15"/>
      <c r="DK505" s="15"/>
      <c r="DL505" s="15"/>
      <c r="DM505" s="15"/>
    </row>
    <row r="506" spans="1:117" s="13" customFormat="1" x14ac:dyDescent="0.35">
      <c r="A506" s="93"/>
      <c r="B506" s="14" t="s">
        <v>217</v>
      </c>
      <c r="BG506" s="143" t="str">
        <f>IF(BG505&lt;BG502,"OUI, ça a baissé","NON, ça n'a pas baissé")</f>
        <v>OUI, ça a baissé</v>
      </c>
      <c r="BH506" s="143"/>
      <c r="BI506" s="143" t="str">
        <f>IF(BI505&lt;BI502,"OUI, ça a baissé","NON, ça n'a pas baissé")</f>
        <v>OUI, ça a baissé</v>
      </c>
      <c r="BJ506" s="143"/>
      <c r="BK506" s="143" t="str">
        <f>IF(BK505&lt;BK502,"OUI, ça a baissé","NON, ça n'a pas baissé")</f>
        <v>OUI, ça a baissé</v>
      </c>
      <c r="BL506" s="143"/>
      <c r="BN506" s="15"/>
      <c r="BO506" s="15"/>
      <c r="BP506" s="15"/>
      <c r="BQ506" s="15"/>
      <c r="BR506" s="15"/>
      <c r="BS506" s="15"/>
      <c r="BT506" s="15"/>
      <c r="BU506" s="15"/>
      <c r="BV506" s="15"/>
      <c r="BW506" s="15"/>
      <c r="BX506" s="15"/>
      <c r="BY506" s="15"/>
      <c r="BZ506" s="15"/>
      <c r="CA506" s="15"/>
      <c r="CB506" s="15"/>
      <c r="CC506" s="15"/>
      <c r="CD506" s="15"/>
      <c r="CE506" s="15"/>
      <c r="CF506" s="15"/>
      <c r="CG506" s="15"/>
      <c r="CH506" s="15"/>
      <c r="CI506" s="15"/>
      <c r="CJ506" s="15"/>
      <c r="CK506" s="15"/>
      <c r="CL506" s="15"/>
      <c r="CM506" s="47"/>
      <c r="CN506" s="47"/>
      <c r="CO506" s="47"/>
      <c r="CP506" s="15"/>
      <c r="CQ506" s="15"/>
      <c r="CR506" s="15"/>
      <c r="CS506" s="15"/>
      <c r="CT506" s="15"/>
      <c r="CU506" s="15"/>
      <c r="CV506" s="15"/>
      <c r="CW506" s="15"/>
      <c r="CX506" s="15"/>
      <c r="CY506" s="15"/>
      <c r="CZ506" s="15"/>
      <c r="DA506" s="15"/>
      <c r="DB506" s="15"/>
      <c r="DC506" s="15"/>
      <c r="DD506" s="15"/>
      <c r="DE506" s="15"/>
      <c r="DF506" s="15"/>
      <c r="DG506" s="15"/>
      <c r="DH506" s="15"/>
      <c r="DI506" s="15"/>
      <c r="DJ506" s="15"/>
      <c r="DK506" s="15"/>
      <c r="DL506" s="15"/>
      <c r="DM506" s="15"/>
    </row>
    <row r="507" spans="1:117" s="13" customFormat="1" ht="15" thickBot="1" x14ac:dyDescent="0.4"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  <c r="AP507" s="15"/>
      <c r="AQ507" s="15"/>
      <c r="AR507" s="15"/>
      <c r="AS507" s="15"/>
      <c r="AT507" s="15"/>
      <c r="AU507" s="15"/>
      <c r="AV507" s="15"/>
      <c r="AW507" s="15"/>
      <c r="AX507" s="15"/>
      <c r="AY507" s="15"/>
      <c r="AZ507" s="15"/>
      <c r="BA507" s="15"/>
      <c r="BB507" s="15"/>
      <c r="BC507" s="15"/>
      <c r="BD507" s="15"/>
      <c r="BE507" s="15"/>
      <c r="BF507" s="15"/>
      <c r="BG507" s="15"/>
      <c r="BH507" s="15"/>
      <c r="BI507" s="15"/>
      <c r="BJ507" s="15"/>
      <c r="BK507" s="15"/>
      <c r="BL507" s="15"/>
      <c r="BN507" s="15"/>
      <c r="BO507" s="15"/>
      <c r="BP507" s="15"/>
      <c r="BQ507" s="15"/>
      <c r="BR507" s="15"/>
      <c r="BS507" s="15"/>
      <c r="BT507" s="15"/>
      <c r="BU507" s="15"/>
      <c r="BV507" s="15"/>
      <c r="BW507" s="15"/>
      <c r="BX507" s="15"/>
      <c r="BY507" s="15"/>
      <c r="BZ507" s="15"/>
      <c r="CA507" s="15"/>
      <c r="CB507" s="15"/>
      <c r="CC507" s="15"/>
      <c r="CD507" s="15"/>
      <c r="CE507" s="15"/>
      <c r="CF507" s="15"/>
      <c r="CG507" s="15"/>
      <c r="CH507" s="15"/>
      <c r="CI507" s="15"/>
      <c r="CJ507" s="15"/>
      <c r="CK507" s="15"/>
      <c r="CL507" s="15"/>
      <c r="CM507" s="47"/>
      <c r="CN507" s="47"/>
      <c r="CO507" s="47"/>
      <c r="CP507" s="15"/>
      <c r="CQ507" s="15"/>
      <c r="CR507" s="15"/>
      <c r="CS507" s="15"/>
      <c r="CT507" s="15"/>
      <c r="CU507" s="15"/>
      <c r="CV507" s="15"/>
      <c r="CW507" s="15"/>
      <c r="CX507" s="15"/>
      <c r="CY507" s="15"/>
      <c r="CZ507" s="15"/>
      <c r="DA507" s="15"/>
      <c r="DB507" s="15"/>
      <c r="DC507" s="15"/>
      <c r="DD507" s="15"/>
      <c r="DE507" s="15"/>
      <c r="DF507" s="15"/>
      <c r="DG507" s="15"/>
      <c r="DH507" s="15"/>
      <c r="DI507" s="15"/>
      <c r="DJ507" s="15"/>
      <c r="DK507" s="15"/>
      <c r="DL507" s="15"/>
      <c r="DM507" s="15"/>
    </row>
    <row r="508" spans="1:117" s="13" customFormat="1" ht="15" thickBot="1" x14ac:dyDescent="0.4">
      <c r="A508" s="93" t="s">
        <v>132</v>
      </c>
      <c r="B508" s="14" t="s">
        <v>213</v>
      </c>
      <c r="C508" s="120">
        <f>C505</f>
        <v>0.05</v>
      </c>
      <c r="D508" s="120"/>
      <c r="E508" s="120">
        <f>E505</f>
        <v>0.1</v>
      </c>
      <c r="F508" s="120"/>
      <c r="G508" s="121">
        <f>G505</f>
        <v>0.15795060970543842</v>
      </c>
      <c r="H508" s="121"/>
      <c r="I508" s="121">
        <f>I505</f>
        <v>0.20646394780743282</v>
      </c>
      <c r="J508" s="121"/>
      <c r="K508" s="121">
        <f>K505</f>
        <v>0.26590121941087674</v>
      </c>
      <c r="L508" s="121"/>
      <c r="M508" s="121">
        <f>M505</f>
        <v>0.31292789561486561</v>
      </c>
      <c r="N508" s="121"/>
      <c r="O508" s="121">
        <f>O505</f>
        <v>0.50901219410876775</v>
      </c>
      <c r="P508" s="121"/>
      <c r="Q508" s="122">
        <f>C508*G508+E508*K508+O508</f>
        <v>0.54349984653512728</v>
      </c>
      <c r="R508" s="122"/>
      <c r="S508" s="122">
        <f t="shared" ref="S508" si="4497">1/(1+EXP(-Q508))</f>
        <v>0.632626194994104</v>
      </c>
      <c r="T508" s="122"/>
      <c r="U508" s="122">
        <f t="shared" ref="U508" si="4498">S508</f>
        <v>0.632626194994104</v>
      </c>
      <c r="V508" s="122"/>
      <c r="W508" s="121">
        <f>W505</f>
        <v>0.47927895614865379</v>
      </c>
      <c r="X508" s="121"/>
      <c r="Y508" s="122">
        <f t="shared" ref="Y508" si="4499">C508*I508+E508*M508+W508</f>
        <v>0.52089494310051199</v>
      </c>
      <c r="Z508" s="122"/>
      <c r="AA508" s="122">
        <f t="shared" ref="AA508" si="4500">1/(1+EXP(-Y508))</f>
        <v>0.62735701011811251</v>
      </c>
      <c r="AB508" s="122"/>
      <c r="AC508" s="122">
        <f t="shared" ref="AC508" si="4501">AA508</f>
        <v>0.62735701011811251</v>
      </c>
      <c r="AD508" s="122"/>
      <c r="AE508" s="121">
        <f>AE505</f>
        <v>-0.7260806381146806</v>
      </c>
      <c r="AF508" s="121"/>
      <c r="AG508" s="121">
        <f>AG505</f>
        <v>0.83020935215346348</v>
      </c>
      <c r="AH508" s="121"/>
      <c r="AI508" s="121">
        <f>AI505</f>
        <v>-0.62216653100217878</v>
      </c>
      <c r="AJ508" s="121"/>
      <c r="AK508" s="121">
        <f>AK505</f>
        <v>0.92845016442288242</v>
      </c>
      <c r="AL508" s="121"/>
      <c r="AM508" s="121">
        <f>AM505</f>
        <v>-1.2771200848678141</v>
      </c>
      <c r="AN508" s="121"/>
      <c r="AO508" s="122">
        <f t="shared" ref="AO508" si="4502">U508*AE508+AC508*AI508+AM508</f>
        <v>-2.1267782509022801</v>
      </c>
      <c r="AP508" s="122"/>
      <c r="AQ508" s="122">
        <f t="shared" ref="AQ508" si="4503">1/(1+EXP(-AO508))</f>
        <v>0.10652123141963252</v>
      </c>
      <c r="AR508" s="122"/>
      <c r="AS508" s="121">
        <f>AS505</f>
        <v>1.2288444382750836</v>
      </c>
      <c r="AT508" s="121"/>
      <c r="AU508" s="122">
        <f>U508*AG508+AC508*AK508+AS508</f>
        <v>2.3365263409724588</v>
      </c>
      <c r="AV508" s="122"/>
      <c r="AW508" s="122">
        <f t="shared" ref="AW508" si="4504">1/(1+EXP(-AU508))</f>
        <v>0.91185729392917214</v>
      </c>
      <c r="AX508" s="122"/>
      <c r="AY508" s="122">
        <f t="shared" ref="AY508" si="4505">AQ508</f>
        <v>0.10652123141963252</v>
      </c>
      <c r="AZ508" s="122"/>
      <c r="BA508" s="122">
        <f t="shared" ref="BA508" si="4506">AW508</f>
        <v>0.91185729392917214</v>
      </c>
      <c r="BB508" s="122"/>
      <c r="BC508" s="120">
        <f>BC505</f>
        <v>0.01</v>
      </c>
      <c r="BD508" s="120"/>
      <c r="BE508" s="120">
        <f>BE505</f>
        <v>0.99</v>
      </c>
      <c r="BF508" s="120"/>
      <c r="BG508" s="136">
        <f>(1/2)*(AY508-BC508)^2</f>
        <v>4.6581740573811278E-3</v>
      </c>
      <c r="BH508" s="137"/>
      <c r="BI508" s="136">
        <f t="shared" ref="BI508" si="4507">(1/2)*(BA508-BE508)^2</f>
        <v>3.0531412560358979E-3</v>
      </c>
      <c r="BJ508" s="137"/>
      <c r="BK508" s="136">
        <f t="shared" ref="BK508" si="4508">BG508+BI508</f>
        <v>7.7113153134170257E-3</v>
      </c>
      <c r="BL508" s="137"/>
      <c r="BN508" s="131">
        <f t="shared" ref="BN508" si="4509" xml:space="preserve"> ( ((AY508 - BC508)*(AY508)*(1-AY508)*AE508) + ((BA508 - BE508)*(BA508)*(1-BA508)*AG508) ) * ( ((U508)*(1-U508)) ) * ( C508 )</f>
        <v>-1.3810115742026913E-4</v>
      </c>
      <c r="BO508" s="131"/>
      <c r="BP508" s="131">
        <f t="shared" ref="BP508" si="4510" xml:space="preserve"> ( ((AY508 - BC508)*(AY508)*(1-AY508)*AI508) + ((BA508 - BE508)*(BA508)*(1-BA508)*AK508) ) * ( ((AC508)*(1-AC508)) ) * ( C508 )</f>
        <v>-1.3496919423186996E-4</v>
      </c>
      <c r="BQ508" s="131"/>
      <c r="BR508" s="131">
        <f t="shared" ref="BR508" si="4511" xml:space="preserve"> ( ((AY508 - BC508)*(AY508)*(1-AY508)*AE508) + ((BA508 - BE508)*(BA508)*(1-BA508)*AG508) ) * ( ((U508)*(1-U508)) ) * ( E508 )</f>
        <v>-2.7620231484053827E-4</v>
      </c>
      <c r="BS508" s="131"/>
      <c r="BT508" s="131">
        <f t="shared" ref="BT508" si="4512" xml:space="preserve"> ( ((AY508 - BC508)*(AY508)*(1-AY508)*AI508) + ((BA508 - BE508)*(BA508)*(1-BA508)*AK508) ) * ( ((AC508)*(1-AC508)) ) * ( E508 )</f>
        <v>-2.6993838846373991E-4</v>
      </c>
      <c r="BU508" s="131"/>
      <c r="BV508" s="131">
        <f t="shared" ref="BV508" si="4513" xml:space="preserve"> ( ((AY508 - BC508)*(AY508)*(1-AY508)*AE508) + ((BA508 - BE508)*(BA508)*(1-BA508)*AG508) ) * ( ((S508)*(1-S508)) )</f>
        <v>-2.7620231484053823E-3</v>
      </c>
      <c r="BW508" s="131"/>
      <c r="BX508" s="131">
        <f t="shared" ref="BX508" si="4514" xml:space="preserve"> ( ((AY508 - BC508)*(AY508)*(1-AY508)*AI508) + ((BA508 - BE508)*(BA508)*(1-BA508)*AK508) ) * ( ((AC508)*(1-AC508)) )</f>
        <v>-2.699383884637399E-3</v>
      </c>
      <c r="BY508" s="131"/>
      <c r="BZ508" s="131">
        <f xml:space="preserve"> (AY508 - BC508) * (AY508 * (1 - AY508)) * U508</f>
        <v>5.8115294112378139E-3</v>
      </c>
      <c r="CA508" s="131"/>
      <c r="CB508" s="131">
        <f t="shared" ref="CB508" si="4515" xml:space="preserve"> (BA508 - BE508) * (BA508 * (1 - BA508)) * U508</f>
        <v>-3.9732772756626818E-3</v>
      </c>
      <c r="CC508" s="131"/>
      <c r="CD508" s="131">
        <f t="shared" ref="CD508" si="4516" xml:space="preserve"> (AY508 - BC508) * (AY508 * (1 - AY508)) * AC508</f>
        <v>5.7631248033945372E-3</v>
      </c>
      <c r="CE508" s="131"/>
      <c r="CF508" s="131">
        <f t="shared" ref="CF508" si="4517" xml:space="preserve"> (BA508 - BE508) * (BA508 * (1 - BA508)) * AC508</f>
        <v>-3.9401835898578482E-3</v>
      </c>
      <c r="CG508" s="131"/>
      <c r="CH508" s="131">
        <f xml:space="preserve"> (AY508 - BC508) * (AY508 * (1 - AY508))</f>
        <v>9.1863559511505474E-3</v>
      </c>
      <c r="CI508" s="131"/>
      <c r="CJ508" s="131">
        <f xml:space="preserve"> (BA508 - BE508) * (BA508 * (1 - BA508))</f>
        <v>-6.280608212405293E-3</v>
      </c>
      <c r="CK508" s="131"/>
      <c r="CL508" s="15"/>
      <c r="CM508" s="47"/>
      <c r="CN508" s="47"/>
      <c r="CO508" s="47"/>
      <c r="CP508" s="15"/>
      <c r="CQ508" s="15"/>
      <c r="CR508" s="15"/>
      <c r="CS508" s="15"/>
      <c r="CT508" s="15"/>
      <c r="CU508" s="15"/>
      <c r="CV508" s="15"/>
      <c r="CW508" s="15"/>
      <c r="CX508" s="15"/>
      <c r="CY508" s="15"/>
      <c r="CZ508" s="15"/>
      <c r="DA508" s="15"/>
      <c r="DB508" s="15"/>
      <c r="DC508" s="15"/>
      <c r="DD508" s="15"/>
      <c r="DE508" s="15"/>
      <c r="DF508" s="15"/>
      <c r="DG508" s="15"/>
      <c r="DH508" s="15"/>
      <c r="DI508" s="15"/>
      <c r="DJ508" s="15"/>
      <c r="DK508" s="15"/>
      <c r="DL508" s="15"/>
      <c r="DM508" s="15"/>
    </row>
    <row r="509" spans="1:117" s="13" customFormat="1" x14ac:dyDescent="0.35">
      <c r="A509" s="93"/>
      <c r="B509" s="14" t="s">
        <v>215</v>
      </c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  <c r="AY509" s="15"/>
      <c r="AZ509" s="15"/>
      <c r="BA509" s="15"/>
      <c r="BB509" s="15"/>
      <c r="BC509" s="15"/>
      <c r="BD509" s="15"/>
      <c r="BE509" s="15"/>
      <c r="BF509" s="15"/>
      <c r="BG509" s="15"/>
      <c r="BH509" s="15"/>
      <c r="BI509" s="15"/>
      <c r="BJ509" s="15"/>
      <c r="BK509" s="15"/>
      <c r="BL509" s="15"/>
      <c r="BN509" s="132" t="str">
        <f>IF(BN508&lt;0.000001,"PROCHE DE 0","PAS PROCHE DE 0")</f>
        <v>PROCHE DE 0</v>
      </c>
      <c r="BO509" s="132"/>
      <c r="BP509" s="132" t="str">
        <f>IF(BP508&lt;0.000001,"PROCHE DE 0","PAS PROCHE DE 0")</f>
        <v>PROCHE DE 0</v>
      </c>
      <c r="BQ509" s="132"/>
      <c r="BR509" s="132" t="str">
        <f>IF(BR508&lt;0.000001,"PROCHE DE 0","PAS PROCHE DE 0")</f>
        <v>PROCHE DE 0</v>
      </c>
      <c r="BS509" s="132"/>
      <c r="BT509" s="132" t="str">
        <f>IF(BT508&lt;0.000001,"PROCHE DE 0","PAS PROCHE DE 0")</f>
        <v>PROCHE DE 0</v>
      </c>
      <c r="BU509" s="132"/>
      <c r="BV509" s="132" t="str">
        <f>IF(BV508&lt;0.000001,"PROCHE DE 0","PAS PROCHE DE 0")</f>
        <v>PROCHE DE 0</v>
      </c>
      <c r="BW509" s="132"/>
      <c r="BX509" s="132" t="str">
        <f>IF(BX508&lt;0.000001,"PROCHE DE 0","PAS PROCHE DE 0")</f>
        <v>PROCHE DE 0</v>
      </c>
      <c r="BY509" s="132"/>
      <c r="BZ509" s="132" t="str">
        <f>IF(BZ508&lt;0.000001,"PROCHE DE 0","PAS PROCHE DE 0")</f>
        <v>PAS PROCHE DE 0</v>
      </c>
      <c r="CA509" s="132"/>
      <c r="CB509" s="132" t="str">
        <f>IF(CB508&lt;0.000001,"PROCHE DE 0","PAS PROCHE DE 0")</f>
        <v>PROCHE DE 0</v>
      </c>
      <c r="CC509" s="132"/>
      <c r="CD509" s="132" t="str">
        <f>IF(CD508&lt;0.000001,"PROCHE DE 0","PAS PROCHE DE 0")</f>
        <v>PAS PROCHE DE 0</v>
      </c>
      <c r="CE509" s="132"/>
      <c r="CF509" s="132" t="str">
        <f>IF(CF508&lt;0.000001,"PROCHE DE 0","PAS PROCHE DE 0")</f>
        <v>PROCHE DE 0</v>
      </c>
      <c r="CG509" s="132"/>
      <c r="CH509" s="132" t="str">
        <f>IF(CH508&lt;0.000001,"PROCHE DE 0","PAS PROCHE DE 0")</f>
        <v>PAS PROCHE DE 0</v>
      </c>
      <c r="CI509" s="132"/>
      <c r="CJ509" s="132" t="str">
        <f>IF(CJ508&lt;0.000001,"PROCHE DE 0","PAS PROCHE DE 0")</f>
        <v>PROCHE DE 0</v>
      </c>
      <c r="CK509" s="132"/>
      <c r="CL509" s="15"/>
      <c r="CM509" s="47"/>
      <c r="CN509" s="47"/>
      <c r="CO509" s="47"/>
      <c r="CP509" s="15"/>
      <c r="CQ509" s="15"/>
      <c r="CR509" s="15"/>
      <c r="CS509" s="15"/>
      <c r="CT509" s="15"/>
      <c r="CU509" s="15"/>
      <c r="CV509" s="15"/>
      <c r="CW509" s="15"/>
      <c r="CX509" s="15"/>
      <c r="CY509" s="15"/>
      <c r="CZ509" s="15"/>
      <c r="DA509" s="15"/>
      <c r="DB509" s="15"/>
      <c r="DC509" s="15"/>
      <c r="DD509" s="15"/>
      <c r="DE509" s="15"/>
      <c r="DF509" s="15"/>
      <c r="DG509" s="15"/>
      <c r="DH509" s="15"/>
      <c r="DI509" s="15"/>
      <c r="DJ509" s="15"/>
      <c r="DK509" s="15"/>
      <c r="DL509" s="15"/>
      <c r="DM509" s="15"/>
    </row>
    <row r="510" spans="1:117" s="13" customFormat="1" ht="15" thickBot="1" x14ac:dyDescent="0.4">
      <c r="A510" s="93"/>
      <c r="B510" s="14" t="s">
        <v>214</v>
      </c>
      <c r="C510" s="120">
        <f>C508</f>
        <v>0.05</v>
      </c>
      <c r="D510" s="120"/>
      <c r="E510" s="120">
        <f>E508</f>
        <v>0.1</v>
      </c>
      <c r="F510" s="120"/>
      <c r="G510" s="121">
        <f>G508</f>
        <v>0.15795060970543842</v>
      </c>
      <c r="H510" s="121"/>
      <c r="I510" s="121">
        <f>I508</f>
        <v>0.20646394780743282</v>
      </c>
      <c r="J510" s="121"/>
      <c r="K510" s="121">
        <f>K508</f>
        <v>0.26590121941087674</v>
      </c>
      <c r="L510" s="121"/>
      <c r="M510" s="121">
        <f>M508</f>
        <v>0.31292789561486561</v>
      </c>
      <c r="N510" s="121"/>
      <c r="O510" s="121">
        <f>O508</f>
        <v>0.50901219410876775</v>
      </c>
      <c r="P510" s="121"/>
      <c r="Q510" s="122">
        <f>C510*G510+E510*K510+O510</f>
        <v>0.54349984653512728</v>
      </c>
      <c r="R510" s="122"/>
      <c r="S510" s="122">
        <f t="shared" ref="S510:S511" si="4518">1/(1+EXP(-Q510))</f>
        <v>0.632626194994104</v>
      </c>
      <c r="T510" s="122"/>
      <c r="U510" s="122">
        <f t="shared" ref="U510:U511" si="4519">S510</f>
        <v>0.632626194994104</v>
      </c>
      <c r="V510" s="122"/>
      <c r="W510" s="121">
        <f>W508</f>
        <v>0.47927895614865379</v>
      </c>
      <c r="X510" s="121"/>
      <c r="Y510" s="122">
        <f t="shared" ref="Y510:Y511" si="4520">C510*I510+E510*M510+W510</f>
        <v>0.52089494310051199</v>
      </c>
      <c r="Z510" s="122"/>
      <c r="AA510" s="122">
        <f t="shared" ref="AA510:AA511" si="4521">1/(1+EXP(-Y510))</f>
        <v>0.62735701011811251</v>
      </c>
      <c r="AB510" s="122"/>
      <c r="AC510" s="122">
        <f t="shared" ref="AC510:AC511" si="4522">AA510</f>
        <v>0.62735701011811251</v>
      </c>
      <c r="AD510" s="122"/>
      <c r="AE510" s="121">
        <f>AE508</f>
        <v>-0.7260806381146806</v>
      </c>
      <c r="AF510" s="121"/>
      <c r="AG510" s="121">
        <f>AG508</f>
        <v>0.83020935215346348</v>
      </c>
      <c r="AH510" s="121"/>
      <c r="AI510" s="121">
        <f>AI508</f>
        <v>-0.62216653100217878</v>
      </c>
      <c r="AJ510" s="121"/>
      <c r="AK510" s="121">
        <f>AK508</f>
        <v>0.92845016442288242</v>
      </c>
      <c r="AL510" s="121"/>
      <c r="AM510" s="121">
        <f>AM508</f>
        <v>-1.2771200848678141</v>
      </c>
      <c r="AN510" s="121"/>
      <c r="AO510" s="122">
        <f t="shared" ref="AO510:AO511" si="4523">U510*AE510+AC510*AI510+AM510</f>
        <v>-2.1267782509022801</v>
      </c>
      <c r="AP510" s="122"/>
      <c r="AQ510" s="122">
        <f t="shared" ref="AQ510:AQ511" si="4524">1/(1+EXP(-AO510))</f>
        <v>0.10652123141963252</v>
      </c>
      <c r="AR510" s="122"/>
      <c r="AS510" s="121">
        <f>AS508</f>
        <v>1.2288444382750836</v>
      </c>
      <c r="AT510" s="121"/>
      <c r="AU510" s="122">
        <f>U510*AG510+AC510*AK510+AS510</f>
        <v>2.3365263409724588</v>
      </c>
      <c r="AV510" s="122"/>
      <c r="AW510" s="122">
        <f t="shared" ref="AW510:AW511" si="4525">1/(1+EXP(-AU510))</f>
        <v>0.91185729392917214</v>
      </c>
      <c r="AX510" s="122"/>
      <c r="AY510" s="122">
        <f t="shared" ref="AY510:AY511" si="4526">AQ510</f>
        <v>0.10652123141963252</v>
      </c>
      <c r="AZ510" s="122"/>
      <c r="BA510" s="122">
        <f>AW510</f>
        <v>0.91185729392917214</v>
      </c>
      <c r="BB510" s="122"/>
      <c r="BC510" s="120">
        <f>BC508</f>
        <v>0.01</v>
      </c>
      <c r="BD510" s="120"/>
      <c r="BE510" s="120">
        <f>BE508</f>
        <v>0.99</v>
      </c>
      <c r="BF510" s="120"/>
      <c r="BG510" s="122">
        <f>(1/2)*(AY510-BC510)^2</f>
        <v>4.6581740573811278E-3</v>
      </c>
      <c r="BH510" s="122"/>
      <c r="BI510" s="122">
        <f t="shared" ref="BI510:BI511" si="4527">(1/2)*(BA510-BE510)^2</f>
        <v>3.0531412560358979E-3</v>
      </c>
      <c r="BJ510" s="122"/>
      <c r="BK510" s="122">
        <f t="shared" ref="BK510:BK511" si="4528">BG510+BI510</f>
        <v>7.7113153134170257E-3</v>
      </c>
      <c r="BL510" s="122"/>
      <c r="BN510" s="142">
        <f t="shared" ref="BN510" si="4529" xml:space="preserve"> ( ((AY510 - BC510)*(AY510)*(1-AY510)*AE510) + ((BA510 - BE510)*(BA510)*(1-BA510)*AG510) ) * ( ((U510)*(1-U510)) ) * ( C510 )</f>
        <v>-1.3810115742026913E-4</v>
      </c>
      <c r="BO510" s="142"/>
      <c r="BP510" s="142">
        <f t="shared" ref="BP510" si="4530" xml:space="preserve"> ( ((AY510 - BC510)*(AY510)*(1-AY510)*AI510) + ((BA510 - BE510)*(BA510)*(1-BA510)*AK510) ) * ( ((AC510)*(1-AC510)) ) * ( C510 )</f>
        <v>-1.3496919423186996E-4</v>
      </c>
      <c r="BQ510" s="142"/>
      <c r="BR510" s="142">
        <f t="shared" ref="BR510" si="4531" xml:space="preserve"> ( ((AY510 - BC510)*(AY510)*(1-AY510)*AE510) + ((BA510 - BE510)*(BA510)*(1-BA510)*AG510) ) * ( ((U510)*(1-U510)) ) * ( E510 )</f>
        <v>-2.7620231484053827E-4</v>
      </c>
      <c r="BS510" s="142"/>
      <c r="BT510" s="142">
        <f t="shared" ref="BT510" si="4532" xml:space="preserve"> ( ((AY510 - BC510)*(AY510)*(1-AY510)*AI510) + ((BA510 - BE510)*(BA510)*(1-BA510)*AK510) ) * ( ((AC510)*(1-AC510)) ) * ( E510 )</f>
        <v>-2.6993838846373991E-4</v>
      </c>
      <c r="BU510" s="142"/>
      <c r="BV510" s="142">
        <f t="shared" ref="BV510" si="4533" xml:space="preserve"> ( ((AY510 - BC510)*(AY510)*(1-AY510)*AE510) + ((BA510 - BE510)*(BA510)*(1-BA510)*AG510) ) * ( ((S510)*(1-S510)) )</f>
        <v>-2.7620231484053823E-3</v>
      </c>
      <c r="BW510" s="142"/>
      <c r="BX510" s="142">
        <f t="shared" ref="BX510" si="4534" xml:space="preserve"> ( ((AY510 - BC510)*(AY510)*(1-AY510)*AI510) + ((BA510 - BE510)*(BA510)*(1-BA510)*AK510) ) * ( ((AC510)*(1-AC510)) )</f>
        <v>-2.699383884637399E-3</v>
      </c>
      <c r="BY510" s="142"/>
      <c r="BZ510" s="142">
        <f xml:space="preserve"> (AY510 - BC510) * (AY510 * (1 - AY510)) * U510</f>
        <v>5.8115294112378139E-3</v>
      </c>
      <c r="CA510" s="142"/>
      <c r="CB510" s="142">
        <f t="shared" ref="CB510" si="4535" xml:space="preserve"> (BA510 - BE510) * (BA510 * (1 - BA510)) * U510</f>
        <v>-3.9732772756626818E-3</v>
      </c>
      <c r="CC510" s="142"/>
      <c r="CD510" s="142">
        <f t="shared" ref="CD510" si="4536" xml:space="preserve"> (AY510 - BC510) * (AY510 * (1 - AY510)) * AC510</f>
        <v>5.7631248033945372E-3</v>
      </c>
      <c r="CE510" s="142"/>
      <c r="CF510" s="142">
        <f t="shared" ref="CF510" si="4537" xml:space="preserve"> (BA510 - BE510) * (BA510 * (1 - BA510)) * AC510</f>
        <v>-3.9401835898578482E-3</v>
      </c>
      <c r="CG510" s="142"/>
      <c r="CH510" s="142">
        <f xml:space="preserve"> (AY510 - BC510) * (AY510 * (1 - AY510))</f>
        <v>9.1863559511505474E-3</v>
      </c>
      <c r="CI510" s="142"/>
      <c r="CJ510" s="142">
        <f xml:space="preserve"> (BA510 - BE510) * (BA510 * (1 - BA510))</f>
        <v>-6.280608212405293E-3</v>
      </c>
      <c r="CK510" s="142"/>
      <c r="CL510" s="15"/>
      <c r="CM510" s="104">
        <f>CM504</f>
        <v>0.5</v>
      </c>
      <c r="CN510" s="104"/>
      <c r="CO510" s="47"/>
      <c r="CP510" s="131">
        <f t="shared" ref="CP510" si="4538">G510-CM510*BN510</f>
        <v>0.15801966028414854</v>
      </c>
      <c r="CQ510" s="131"/>
      <c r="CR510" s="131">
        <f t="shared" ref="CR510" si="4539">I510-CM510*BP510</f>
        <v>0.20653143240454877</v>
      </c>
      <c r="CS510" s="131"/>
      <c r="CT510" s="131">
        <f t="shared" ref="CT510" si="4540">K510-CM510*BR510</f>
        <v>0.26603932056829699</v>
      </c>
      <c r="CU510" s="131"/>
      <c r="CV510" s="131">
        <f t="shared" ref="CV510" si="4541">M510-CM510*BT510</f>
        <v>0.31306286480909751</v>
      </c>
      <c r="CW510" s="131"/>
      <c r="CX510" s="131">
        <f t="shared" ref="CX510" si="4542">O510-CM510*BV510</f>
        <v>0.51039320568297042</v>
      </c>
      <c r="CY510" s="131"/>
      <c r="CZ510" s="131">
        <f t="shared" ref="CZ510" si="4543">W510-CM510*BX510</f>
        <v>0.4806286480909725</v>
      </c>
      <c r="DA510" s="131"/>
      <c r="DB510" s="131">
        <f t="shared" ref="DB510" si="4544">AE510-CM510*BZ510</f>
        <v>-0.72898640282029947</v>
      </c>
      <c r="DC510" s="131"/>
      <c r="DD510" s="131">
        <f t="shared" ref="DD510" si="4545">AG510-CM510*CB510</f>
        <v>0.8321959907912948</v>
      </c>
      <c r="DE510" s="131"/>
      <c r="DF510" s="131">
        <f t="shared" ref="DF510" si="4546">AI510-CM510*CD510</f>
        <v>-0.62504809340387602</v>
      </c>
      <c r="DG510" s="131"/>
      <c r="DH510" s="131">
        <f t="shared" ref="DH510" si="4547">AK510-CM510*CF510</f>
        <v>0.93042025621781133</v>
      </c>
      <c r="DI510" s="131"/>
      <c r="DJ510" s="131">
        <f t="shared" ref="DJ510" si="4548">AM510-CM510*CH510</f>
        <v>-1.2817132628433894</v>
      </c>
      <c r="DK510" s="131"/>
      <c r="DL510" s="131">
        <f t="shared" ref="DL510" si="4549">AS510-CM510*CJ510</f>
        <v>1.2319847423812862</v>
      </c>
      <c r="DM510" s="131"/>
    </row>
    <row r="511" spans="1:117" s="13" customFormat="1" ht="15" thickBot="1" x14ac:dyDescent="0.4">
      <c r="A511" s="93"/>
      <c r="B511" s="14" t="s">
        <v>216</v>
      </c>
      <c r="C511" s="120">
        <f>C510</f>
        <v>0.05</v>
      </c>
      <c r="D511" s="120"/>
      <c r="E511" s="120">
        <f>E510</f>
        <v>0.1</v>
      </c>
      <c r="F511" s="120"/>
      <c r="G511" s="131">
        <f>CP510</f>
        <v>0.15801966028414854</v>
      </c>
      <c r="H511" s="131"/>
      <c r="I511" s="131">
        <f>CR510</f>
        <v>0.20653143240454877</v>
      </c>
      <c r="J511" s="131"/>
      <c r="K511" s="131">
        <f>CT510</f>
        <v>0.26603932056829699</v>
      </c>
      <c r="L511" s="131"/>
      <c r="M511" s="131">
        <f>CV510</f>
        <v>0.31306286480909751</v>
      </c>
      <c r="N511" s="131"/>
      <c r="O511" s="131">
        <f>CX510</f>
        <v>0.51039320568297042</v>
      </c>
      <c r="P511" s="131"/>
      <c r="Q511" s="122">
        <f>C511*G511+E511*K511+O511</f>
        <v>0.54489812075400756</v>
      </c>
      <c r="R511" s="122"/>
      <c r="S511" s="122">
        <f t="shared" si="4518"/>
        <v>0.63295110800683296</v>
      </c>
      <c r="T511" s="122"/>
      <c r="U511" s="122">
        <f t="shared" si="4519"/>
        <v>0.63295110800683296</v>
      </c>
      <c r="V511" s="122"/>
      <c r="W511" s="131">
        <f>CZ510</f>
        <v>0.4806286480909725</v>
      </c>
      <c r="X511" s="131"/>
      <c r="Y511" s="122">
        <f t="shared" si="4520"/>
        <v>0.52226150619210965</v>
      </c>
      <c r="Z511" s="122"/>
      <c r="AA511" s="122">
        <f t="shared" si="4521"/>
        <v>0.6276764298580455</v>
      </c>
      <c r="AB511" s="122"/>
      <c r="AC511" s="122">
        <f t="shared" si="4522"/>
        <v>0.6276764298580455</v>
      </c>
      <c r="AD511" s="122"/>
      <c r="AE511" s="131">
        <f>DB510</f>
        <v>-0.72898640282029947</v>
      </c>
      <c r="AF511" s="131"/>
      <c r="AG511" s="131">
        <f>DD510</f>
        <v>0.8321959907912948</v>
      </c>
      <c r="AH511" s="131"/>
      <c r="AI511" s="131">
        <f>DF510</f>
        <v>-0.62504809340387602</v>
      </c>
      <c r="AJ511" s="131"/>
      <c r="AK511" s="131">
        <f>DH510</f>
        <v>0.93042025621781133</v>
      </c>
      <c r="AL511" s="131"/>
      <c r="AM511" s="131">
        <f>DJ510</f>
        <v>-1.2817132628433894</v>
      </c>
      <c r="AN511" s="131"/>
      <c r="AO511" s="122">
        <f t="shared" si="4523"/>
        <v>-2.1354539699877364</v>
      </c>
      <c r="AP511" s="122"/>
      <c r="AQ511" s="122">
        <f t="shared" si="4524"/>
        <v>0.10569833883119893</v>
      </c>
      <c r="AR511" s="122"/>
      <c r="AS511" s="131">
        <f>DL510</f>
        <v>1.2319847423812862</v>
      </c>
      <c r="AT511" s="131"/>
      <c r="AU511" s="122">
        <f>U511*AG511+AC511*AK511+AS511</f>
        <v>2.3427269815218841</v>
      </c>
      <c r="AV511" s="122"/>
      <c r="AW511" s="122">
        <f t="shared" si="4525"/>
        <v>0.91235439047549405</v>
      </c>
      <c r="AX511" s="122"/>
      <c r="AY511" s="122">
        <f t="shared" si="4526"/>
        <v>0.10569833883119893</v>
      </c>
      <c r="AZ511" s="122"/>
      <c r="BA511" s="122">
        <f>AW511</f>
        <v>0.91235439047549405</v>
      </c>
      <c r="BB511" s="122"/>
      <c r="BC511" s="120">
        <f>BC510</f>
        <v>0.01</v>
      </c>
      <c r="BD511" s="120"/>
      <c r="BE511" s="120">
        <f>BE510</f>
        <v>0.99</v>
      </c>
      <c r="BF511" s="120"/>
      <c r="BG511" s="136">
        <f>(1/2)*(AY511-BC511)^2</f>
        <v>4.5790860275254789E-3</v>
      </c>
      <c r="BH511" s="137"/>
      <c r="BI511" s="136">
        <f t="shared" si="4527"/>
        <v>3.0144203392160241E-3</v>
      </c>
      <c r="BJ511" s="137"/>
      <c r="BK511" s="136">
        <f t="shared" si="4528"/>
        <v>7.5935063667415034E-3</v>
      </c>
      <c r="BL511" s="137"/>
      <c r="BN511" s="15"/>
      <c r="BO511" s="15"/>
      <c r="BP511" s="15"/>
      <c r="BQ511" s="15"/>
      <c r="BR511" s="15"/>
      <c r="BS511" s="15"/>
      <c r="BT511" s="15"/>
      <c r="BU511" s="15"/>
      <c r="BV511" s="15"/>
      <c r="BW511" s="15"/>
      <c r="BX511" s="15"/>
      <c r="BY511" s="15"/>
      <c r="BZ511" s="15"/>
      <c r="CA511" s="15"/>
      <c r="CB511" s="15"/>
      <c r="CC511" s="15"/>
      <c r="CD511" s="15"/>
      <c r="CE511" s="15"/>
      <c r="CF511" s="15"/>
      <c r="CG511" s="15"/>
      <c r="CH511" s="15"/>
      <c r="CI511" s="15"/>
      <c r="CJ511" s="15"/>
      <c r="CK511" s="15"/>
      <c r="CL511" s="15"/>
      <c r="CM511" s="47"/>
      <c r="CN511" s="47"/>
      <c r="CO511" s="47"/>
      <c r="CP511" s="15"/>
      <c r="CQ511" s="15"/>
      <c r="CR511" s="15"/>
      <c r="CS511" s="15"/>
      <c r="CT511" s="15"/>
      <c r="CU511" s="15"/>
      <c r="CV511" s="15"/>
      <c r="CW511" s="15"/>
      <c r="CX511" s="15"/>
      <c r="CY511" s="15"/>
      <c r="CZ511" s="15"/>
      <c r="DA511" s="15"/>
      <c r="DB511" s="15"/>
      <c r="DC511" s="15"/>
      <c r="DD511" s="15"/>
      <c r="DE511" s="15"/>
      <c r="DF511" s="15"/>
      <c r="DG511" s="15"/>
      <c r="DH511" s="15"/>
      <c r="DI511" s="15"/>
      <c r="DJ511" s="15"/>
      <c r="DK511" s="15"/>
      <c r="DL511" s="15"/>
      <c r="DM511" s="15"/>
    </row>
    <row r="512" spans="1:117" s="13" customFormat="1" x14ac:dyDescent="0.35">
      <c r="A512" s="93"/>
      <c r="B512" s="14" t="s">
        <v>217</v>
      </c>
      <c r="BG512" s="143" t="str">
        <f>IF(BG511&lt;BG508,"OUI, ça a baissé","NON, ça n'a pas baissé")</f>
        <v>OUI, ça a baissé</v>
      </c>
      <c r="BH512" s="143"/>
      <c r="BI512" s="143" t="str">
        <f>IF(BI511&lt;BI508,"OUI, ça a baissé","NON, ça n'a pas baissé")</f>
        <v>OUI, ça a baissé</v>
      </c>
      <c r="BJ512" s="143"/>
      <c r="BK512" s="143" t="str">
        <f>IF(BK511&lt;BK508,"OUI, ça a baissé","NON, ça n'a pas baissé")</f>
        <v>OUI, ça a baissé</v>
      </c>
      <c r="BL512" s="143"/>
      <c r="BN512" s="15"/>
      <c r="BO512" s="15"/>
      <c r="BP512" s="15"/>
      <c r="BQ512" s="15"/>
      <c r="BR512" s="15"/>
      <c r="BS512" s="15"/>
      <c r="BT512" s="15"/>
      <c r="BU512" s="15"/>
      <c r="BV512" s="15"/>
      <c r="BW512" s="15"/>
      <c r="BX512" s="15"/>
      <c r="BY512" s="15"/>
      <c r="BZ512" s="15"/>
      <c r="CA512" s="15"/>
      <c r="CB512" s="15"/>
      <c r="CC512" s="15"/>
      <c r="CD512" s="15"/>
      <c r="CE512" s="15"/>
      <c r="CF512" s="15"/>
      <c r="CG512" s="15"/>
      <c r="CH512" s="15"/>
      <c r="CI512" s="15"/>
      <c r="CJ512" s="15"/>
      <c r="CK512" s="15"/>
      <c r="CL512" s="15"/>
      <c r="CM512" s="47"/>
      <c r="CN512" s="47"/>
      <c r="CO512" s="47"/>
      <c r="CP512" s="15"/>
      <c r="CQ512" s="15"/>
      <c r="CR512" s="15"/>
      <c r="CS512" s="15"/>
      <c r="CT512" s="15"/>
      <c r="CU512" s="15"/>
      <c r="CV512" s="15"/>
      <c r="CW512" s="15"/>
      <c r="CX512" s="15"/>
      <c r="CY512" s="15"/>
      <c r="CZ512" s="15"/>
      <c r="DA512" s="15"/>
      <c r="DB512" s="15"/>
      <c r="DC512" s="15"/>
      <c r="DD512" s="15"/>
      <c r="DE512" s="15"/>
      <c r="DF512" s="15"/>
      <c r="DG512" s="15"/>
      <c r="DH512" s="15"/>
      <c r="DI512" s="15"/>
      <c r="DJ512" s="15"/>
      <c r="DK512" s="15"/>
      <c r="DL512" s="15"/>
      <c r="DM512" s="15"/>
    </row>
    <row r="513" spans="1:117" s="13" customFormat="1" ht="15" thickBot="1" x14ac:dyDescent="0.4"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  <c r="AY513" s="15"/>
      <c r="AZ513" s="15"/>
      <c r="BA513" s="15"/>
      <c r="BB513" s="15"/>
      <c r="BC513" s="15"/>
      <c r="BD513" s="15"/>
      <c r="BE513" s="15"/>
      <c r="BF513" s="15"/>
      <c r="BG513" s="15"/>
      <c r="BH513" s="15"/>
      <c r="BI513" s="15"/>
      <c r="BJ513" s="15"/>
      <c r="BK513" s="15"/>
      <c r="BL513" s="15"/>
      <c r="BN513" s="15"/>
      <c r="BO513" s="15"/>
      <c r="BP513" s="15"/>
      <c r="BQ513" s="15"/>
      <c r="BR513" s="15"/>
      <c r="BS513" s="15"/>
      <c r="BT513" s="15"/>
      <c r="BU513" s="15"/>
      <c r="BV513" s="15"/>
      <c r="BW513" s="15"/>
      <c r="BX513" s="15"/>
      <c r="BY513" s="15"/>
      <c r="BZ513" s="15"/>
      <c r="CA513" s="15"/>
      <c r="CB513" s="15"/>
      <c r="CC513" s="15"/>
      <c r="CD513" s="15"/>
      <c r="CE513" s="15"/>
      <c r="CF513" s="15"/>
      <c r="CG513" s="15"/>
      <c r="CH513" s="15"/>
      <c r="CI513" s="15"/>
      <c r="CJ513" s="15"/>
      <c r="CK513" s="15"/>
      <c r="CL513" s="15"/>
      <c r="CM513" s="47"/>
      <c r="CN513" s="47"/>
      <c r="CO513" s="47"/>
      <c r="CP513" s="15"/>
      <c r="CQ513" s="15"/>
      <c r="CR513" s="15"/>
      <c r="CS513" s="15"/>
      <c r="CT513" s="15"/>
      <c r="CU513" s="15"/>
      <c r="CV513" s="15"/>
      <c r="CW513" s="15"/>
      <c r="CX513" s="15"/>
      <c r="CY513" s="15"/>
      <c r="CZ513" s="15"/>
      <c r="DA513" s="15"/>
      <c r="DB513" s="15"/>
      <c r="DC513" s="15"/>
      <c r="DD513" s="15"/>
      <c r="DE513" s="15"/>
      <c r="DF513" s="15"/>
      <c r="DG513" s="15"/>
      <c r="DH513" s="15"/>
      <c r="DI513" s="15"/>
      <c r="DJ513" s="15"/>
      <c r="DK513" s="15"/>
      <c r="DL513" s="15"/>
      <c r="DM513" s="15"/>
    </row>
    <row r="514" spans="1:117" s="13" customFormat="1" ht="15" thickBot="1" x14ac:dyDescent="0.4">
      <c r="A514" s="93" t="s">
        <v>132</v>
      </c>
      <c r="B514" s="14" t="s">
        <v>213</v>
      </c>
      <c r="C514" s="120">
        <f>C511</f>
        <v>0.05</v>
      </c>
      <c r="D514" s="120"/>
      <c r="E514" s="120">
        <f>E511</f>
        <v>0.1</v>
      </c>
      <c r="F514" s="120"/>
      <c r="G514" s="121">
        <f>G511</f>
        <v>0.15801966028414854</v>
      </c>
      <c r="H514" s="121"/>
      <c r="I514" s="121">
        <f>I511</f>
        <v>0.20653143240454877</v>
      </c>
      <c r="J514" s="121"/>
      <c r="K514" s="121">
        <f>K511</f>
        <v>0.26603932056829699</v>
      </c>
      <c r="L514" s="121"/>
      <c r="M514" s="121">
        <f>M511</f>
        <v>0.31306286480909751</v>
      </c>
      <c r="N514" s="121"/>
      <c r="O514" s="121">
        <f>O511</f>
        <v>0.51039320568297042</v>
      </c>
      <c r="P514" s="121"/>
      <c r="Q514" s="122">
        <f>C514*G514+E514*K514+O514</f>
        <v>0.54489812075400756</v>
      </c>
      <c r="R514" s="122"/>
      <c r="S514" s="122">
        <f t="shared" ref="S514" si="4550">1/(1+EXP(-Q514))</f>
        <v>0.63295110800683296</v>
      </c>
      <c r="T514" s="122"/>
      <c r="U514" s="122">
        <f t="shared" ref="U514" si="4551">S514</f>
        <v>0.63295110800683296</v>
      </c>
      <c r="V514" s="122"/>
      <c r="W514" s="121">
        <f>W511</f>
        <v>0.4806286480909725</v>
      </c>
      <c r="X514" s="121"/>
      <c r="Y514" s="122">
        <f t="shared" ref="Y514" si="4552">C514*I514+E514*M514+W514</f>
        <v>0.52226150619210965</v>
      </c>
      <c r="Z514" s="122"/>
      <c r="AA514" s="122">
        <f t="shared" ref="AA514" si="4553">1/(1+EXP(-Y514))</f>
        <v>0.6276764298580455</v>
      </c>
      <c r="AB514" s="122"/>
      <c r="AC514" s="122">
        <f t="shared" ref="AC514" si="4554">AA514</f>
        <v>0.6276764298580455</v>
      </c>
      <c r="AD514" s="122"/>
      <c r="AE514" s="121">
        <f>AE511</f>
        <v>-0.72898640282029947</v>
      </c>
      <c r="AF514" s="121"/>
      <c r="AG514" s="121">
        <f>AG511</f>
        <v>0.8321959907912948</v>
      </c>
      <c r="AH514" s="121"/>
      <c r="AI514" s="121">
        <f>AI511</f>
        <v>-0.62504809340387602</v>
      </c>
      <c r="AJ514" s="121"/>
      <c r="AK514" s="121">
        <f>AK511</f>
        <v>0.93042025621781133</v>
      </c>
      <c r="AL514" s="121"/>
      <c r="AM514" s="121">
        <f>AM511</f>
        <v>-1.2817132628433894</v>
      </c>
      <c r="AN514" s="121"/>
      <c r="AO514" s="122">
        <f t="shared" ref="AO514" si="4555">U514*AE514+AC514*AI514+AM514</f>
        <v>-2.1354539699877364</v>
      </c>
      <c r="AP514" s="122"/>
      <c r="AQ514" s="122">
        <f t="shared" ref="AQ514" si="4556">1/(1+EXP(-AO514))</f>
        <v>0.10569833883119893</v>
      </c>
      <c r="AR514" s="122"/>
      <c r="AS514" s="121">
        <f>AS511</f>
        <v>1.2319847423812862</v>
      </c>
      <c r="AT514" s="121"/>
      <c r="AU514" s="122">
        <f>U514*AG514+AC514*AK514+AS514</f>
        <v>2.3427269815218841</v>
      </c>
      <c r="AV514" s="122"/>
      <c r="AW514" s="122">
        <f t="shared" ref="AW514" si="4557">1/(1+EXP(-AU514))</f>
        <v>0.91235439047549405</v>
      </c>
      <c r="AX514" s="122"/>
      <c r="AY514" s="122">
        <f t="shared" ref="AY514" si="4558">AQ514</f>
        <v>0.10569833883119893</v>
      </c>
      <c r="AZ514" s="122"/>
      <c r="BA514" s="122">
        <f t="shared" ref="BA514" si="4559">AW514</f>
        <v>0.91235439047549405</v>
      </c>
      <c r="BB514" s="122"/>
      <c r="BC514" s="120">
        <f>BC511</f>
        <v>0.01</v>
      </c>
      <c r="BD514" s="120"/>
      <c r="BE514" s="120">
        <f>BE511</f>
        <v>0.99</v>
      </c>
      <c r="BF514" s="120"/>
      <c r="BG514" s="136">
        <f>(1/2)*(AY514-BC514)^2</f>
        <v>4.5790860275254789E-3</v>
      </c>
      <c r="BH514" s="137"/>
      <c r="BI514" s="136">
        <f t="shared" ref="BI514" si="4560">(1/2)*(BA514-BE514)^2</f>
        <v>3.0144203392160241E-3</v>
      </c>
      <c r="BJ514" s="137"/>
      <c r="BK514" s="136">
        <f t="shared" ref="BK514" si="4561">BG514+BI514</f>
        <v>7.5935063667415034E-3</v>
      </c>
      <c r="BL514" s="137"/>
      <c r="BN514" s="131">
        <f t="shared" ref="BN514" si="4562" xml:space="preserve"> ( ((AY514 - BC514)*(AY514)*(1-AY514)*AE514) + ((BA514 - BE514)*(BA514)*(1-BA514)*AG514) ) * ( ((U514)*(1-U514)) ) * ( C514 )</f>
        <v>-1.3662260183581109E-4</v>
      </c>
      <c r="BO514" s="131"/>
      <c r="BP514" s="131">
        <f t="shared" ref="BP514" si="4563" xml:space="preserve"> ( ((AY514 - BC514)*(AY514)*(1-AY514)*AI514) + ((BA514 - BE514)*(BA514)*(1-BA514)*AK514) ) * ( ((AC514)*(1-AC514)) ) * ( C514 )</f>
        <v>-1.335707187762151E-4</v>
      </c>
      <c r="BQ514" s="131"/>
      <c r="BR514" s="131">
        <f t="shared" ref="BR514" si="4564" xml:space="preserve"> ( ((AY514 - BC514)*(AY514)*(1-AY514)*AE514) + ((BA514 - BE514)*(BA514)*(1-BA514)*AG514) ) * ( ((U514)*(1-U514)) ) * ( E514 )</f>
        <v>-2.7324520367162219E-4</v>
      </c>
      <c r="BS514" s="131"/>
      <c r="BT514" s="131">
        <f t="shared" ref="BT514" si="4565" xml:space="preserve"> ( ((AY514 - BC514)*(AY514)*(1-AY514)*AI514) + ((BA514 - BE514)*(BA514)*(1-BA514)*AK514) ) * ( ((AC514)*(1-AC514)) ) * ( E514 )</f>
        <v>-2.671414375524302E-4</v>
      </c>
      <c r="BU514" s="131"/>
      <c r="BV514" s="131">
        <f t="shared" ref="BV514" si="4566" xml:space="preserve"> ( ((AY514 - BC514)*(AY514)*(1-AY514)*AE514) + ((BA514 - BE514)*(BA514)*(1-BA514)*AG514) ) * ( ((S514)*(1-S514)) )</f>
        <v>-2.7324520367162219E-3</v>
      </c>
      <c r="BW514" s="131"/>
      <c r="BX514" s="131">
        <f t="shared" ref="BX514" si="4567" xml:space="preserve"> ( ((AY514 - BC514)*(AY514)*(1-AY514)*AI514) + ((BA514 - BE514)*(BA514)*(1-BA514)*AK514) ) * ( ((AC514)*(1-AC514)) )</f>
        <v>-2.6714143755243018E-3</v>
      </c>
      <c r="BY514" s="131"/>
      <c r="BZ514" s="131">
        <f xml:space="preserve"> (AY514 - BC514) * (AY514 * (1 - AY514)) * U514</f>
        <v>5.7256759230297806E-3</v>
      </c>
      <c r="CA514" s="131"/>
      <c r="CB514" s="131">
        <f t="shared" ref="CB514" si="4568" xml:space="preserve"> (BA514 - BE514) * (BA514 * (1 - BA514)) * U514</f>
        <v>-3.9298936701605593E-3</v>
      </c>
      <c r="CC514" s="131"/>
      <c r="CD514" s="131">
        <f t="shared" ref="CD514" si="4569" xml:space="preserve"> (AY514 - BC514) * (AY514 * (1 - AY514)) * AC514</f>
        <v>5.6779611828291559E-3</v>
      </c>
      <c r="CE514" s="131"/>
      <c r="CF514" s="131">
        <f t="shared" ref="CF514" si="4570" xml:space="preserve"> (BA514 - BE514) * (BA514 * (1 - BA514)) * AC514</f>
        <v>-3.8971440248770088E-3</v>
      </c>
      <c r="CG514" s="131"/>
      <c r="CH514" s="131">
        <f xml:space="preserve"> (AY514 - BC514) * (AY514 * (1 - AY514))</f>
        <v>9.0460003159801242E-3</v>
      </c>
      <c r="CI514" s="131"/>
      <c r="CJ514" s="131">
        <f xml:space="preserve"> (BA514 - BE514) * (BA514 * (1 - BA514))</f>
        <v>-6.2088423899530239E-3</v>
      </c>
      <c r="CK514" s="131"/>
      <c r="CL514" s="15"/>
      <c r="CM514" s="47"/>
      <c r="CN514" s="47"/>
      <c r="CO514" s="47"/>
      <c r="CP514" s="15"/>
      <c r="CQ514" s="15"/>
      <c r="CR514" s="15"/>
      <c r="CS514" s="15"/>
      <c r="CT514" s="15"/>
      <c r="CU514" s="15"/>
      <c r="CV514" s="15"/>
      <c r="CW514" s="15"/>
      <c r="CX514" s="15"/>
      <c r="CY514" s="15"/>
      <c r="CZ514" s="15"/>
      <c r="DA514" s="15"/>
      <c r="DB514" s="15"/>
      <c r="DC514" s="15"/>
      <c r="DD514" s="15"/>
      <c r="DE514" s="15"/>
      <c r="DF514" s="15"/>
      <c r="DG514" s="15"/>
      <c r="DH514" s="15"/>
      <c r="DI514" s="15"/>
      <c r="DJ514" s="15"/>
      <c r="DK514" s="15"/>
      <c r="DL514" s="15"/>
      <c r="DM514" s="15"/>
    </row>
    <row r="515" spans="1:117" s="13" customFormat="1" x14ac:dyDescent="0.35">
      <c r="A515" s="93"/>
      <c r="B515" s="14" t="s">
        <v>215</v>
      </c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  <c r="AP515" s="15"/>
      <c r="AQ515" s="15"/>
      <c r="AR515" s="15"/>
      <c r="AS515" s="15"/>
      <c r="AT515" s="15"/>
      <c r="AU515" s="15"/>
      <c r="AV515" s="15"/>
      <c r="AW515" s="15"/>
      <c r="AX515" s="15"/>
      <c r="AY515" s="15"/>
      <c r="AZ515" s="15"/>
      <c r="BA515" s="15"/>
      <c r="BB515" s="15"/>
      <c r="BC515" s="15"/>
      <c r="BD515" s="15"/>
      <c r="BE515" s="15"/>
      <c r="BF515" s="15"/>
      <c r="BG515" s="15"/>
      <c r="BH515" s="15"/>
      <c r="BI515" s="15"/>
      <c r="BJ515" s="15"/>
      <c r="BK515" s="15"/>
      <c r="BL515" s="15"/>
      <c r="BN515" s="132" t="str">
        <f>IF(BN514&lt;0.000001,"PROCHE DE 0","PAS PROCHE DE 0")</f>
        <v>PROCHE DE 0</v>
      </c>
      <c r="BO515" s="132"/>
      <c r="BP515" s="132" t="str">
        <f>IF(BP514&lt;0.000001,"PROCHE DE 0","PAS PROCHE DE 0")</f>
        <v>PROCHE DE 0</v>
      </c>
      <c r="BQ515" s="132"/>
      <c r="BR515" s="132" t="str">
        <f>IF(BR514&lt;0.000001,"PROCHE DE 0","PAS PROCHE DE 0")</f>
        <v>PROCHE DE 0</v>
      </c>
      <c r="BS515" s="132"/>
      <c r="BT515" s="132" t="str">
        <f>IF(BT514&lt;0.000001,"PROCHE DE 0","PAS PROCHE DE 0")</f>
        <v>PROCHE DE 0</v>
      </c>
      <c r="BU515" s="132"/>
      <c r="BV515" s="132" t="str">
        <f>IF(BV514&lt;0.000001,"PROCHE DE 0","PAS PROCHE DE 0")</f>
        <v>PROCHE DE 0</v>
      </c>
      <c r="BW515" s="132"/>
      <c r="BX515" s="132" t="str">
        <f>IF(BX514&lt;0.000001,"PROCHE DE 0","PAS PROCHE DE 0")</f>
        <v>PROCHE DE 0</v>
      </c>
      <c r="BY515" s="132"/>
      <c r="BZ515" s="132" t="str">
        <f>IF(BZ514&lt;0.000001,"PROCHE DE 0","PAS PROCHE DE 0")</f>
        <v>PAS PROCHE DE 0</v>
      </c>
      <c r="CA515" s="132"/>
      <c r="CB515" s="132" t="str">
        <f>IF(CB514&lt;0.000001,"PROCHE DE 0","PAS PROCHE DE 0")</f>
        <v>PROCHE DE 0</v>
      </c>
      <c r="CC515" s="132"/>
      <c r="CD515" s="132" t="str">
        <f>IF(CD514&lt;0.000001,"PROCHE DE 0","PAS PROCHE DE 0")</f>
        <v>PAS PROCHE DE 0</v>
      </c>
      <c r="CE515" s="132"/>
      <c r="CF515" s="132" t="str">
        <f>IF(CF514&lt;0.000001,"PROCHE DE 0","PAS PROCHE DE 0")</f>
        <v>PROCHE DE 0</v>
      </c>
      <c r="CG515" s="132"/>
      <c r="CH515" s="132" t="str">
        <f>IF(CH514&lt;0.000001,"PROCHE DE 0","PAS PROCHE DE 0")</f>
        <v>PAS PROCHE DE 0</v>
      </c>
      <c r="CI515" s="132"/>
      <c r="CJ515" s="132" t="str">
        <f>IF(CJ514&lt;0.000001,"PROCHE DE 0","PAS PROCHE DE 0")</f>
        <v>PROCHE DE 0</v>
      </c>
      <c r="CK515" s="132"/>
      <c r="CL515" s="15"/>
      <c r="CM515" s="47"/>
      <c r="CN515" s="47"/>
      <c r="CO515" s="47"/>
      <c r="CP515" s="15"/>
      <c r="CQ515" s="15"/>
      <c r="CR515" s="15"/>
      <c r="CS515" s="15"/>
      <c r="CT515" s="15"/>
      <c r="CU515" s="15"/>
      <c r="CV515" s="15"/>
      <c r="CW515" s="15"/>
      <c r="CX515" s="15"/>
      <c r="CY515" s="15"/>
      <c r="CZ515" s="15"/>
      <c r="DA515" s="15"/>
      <c r="DB515" s="15"/>
      <c r="DC515" s="15"/>
      <c r="DD515" s="15"/>
      <c r="DE515" s="15"/>
      <c r="DF515" s="15"/>
      <c r="DG515" s="15"/>
      <c r="DH515" s="15"/>
      <c r="DI515" s="15"/>
      <c r="DJ515" s="15"/>
      <c r="DK515" s="15"/>
      <c r="DL515" s="15"/>
      <c r="DM515" s="15"/>
    </row>
    <row r="516" spans="1:117" s="13" customFormat="1" ht="15" thickBot="1" x14ac:dyDescent="0.4">
      <c r="A516" s="93"/>
      <c r="B516" s="14" t="s">
        <v>214</v>
      </c>
      <c r="C516" s="120">
        <f>C514</f>
        <v>0.05</v>
      </c>
      <c r="D516" s="120"/>
      <c r="E516" s="120">
        <f>E514</f>
        <v>0.1</v>
      </c>
      <c r="F516" s="120"/>
      <c r="G516" s="121">
        <f>G514</f>
        <v>0.15801966028414854</v>
      </c>
      <c r="H516" s="121"/>
      <c r="I516" s="121">
        <f>I514</f>
        <v>0.20653143240454877</v>
      </c>
      <c r="J516" s="121"/>
      <c r="K516" s="121">
        <f>K514</f>
        <v>0.26603932056829699</v>
      </c>
      <c r="L516" s="121"/>
      <c r="M516" s="121">
        <f>M514</f>
        <v>0.31306286480909751</v>
      </c>
      <c r="N516" s="121"/>
      <c r="O516" s="121">
        <f>O514</f>
        <v>0.51039320568297042</v>
      </c>
      <c r="P516" s="121"/>
      <c r="Q516" s="122">
        <f>C516*G516+E516*K516+O516</f>
        <v>0.54489812075400756</v>
      </c>
      <c r="R516" s="122"/>
      <c r="S516" s="122">
        <f t="shared" ref="S516:S517" si="4571">1/(1+EXP(-Q516))</f>
        <v>0.63295110800683296</v>
      </c>
      <c r="T516" s="122"/>
      <c r="U516" s="122">
        <f t="shared" ref="U516:U517" si="4572">S516</f>
        <v>0.63295110800683296</v>
      </c>
      <c r="V516" s="122"/>
      <c r="W516" s="121">
        <f>W514</f>
        <v>0.4806286480909725</v>
      </c>
      <c r="X516" s="121"/>
      <c r="Y516" s="122">
        <f t="shared" ref="Y516:Y517" si="4573">C516*I516+E516*M516+W516</f>
        <v>0.52226150619210965</v>
      </c>
      <c r="Z516" s="122"/>
      <c r="AA516" s="122">
        <f t="shared" ref="AA516:AA517" si="4574">1/(1+EXP(-Y516))</f>
        <v>0.6276764298580455</v>
      </c>
      <c r="AB516" s="122"/>
      <c r="AC516" s="122">
        <f t="shared" ref="AC516:AC517" si="4575">AA516</f>
        <v>0.6276764298580455</v>
      </c>
      <c r="AD516" s="122"/>
      <c r="AE516" s="121">
        <f>AE514</f>
        <v>-0.72898640282029947</v>
      </c>
      <c r="AF516" s="121"/>
      <c r="AG516" s="121">
        <f>AG514</f>
        <v>0.8321959907912948</v>
      </c>
      <c r="AH516" s="121"/>
      <c r="AI516" s="121">
        <f>AI514</f>
        <v>-0.62504809340387602</v>
      </c>
      <c r="AJ516" s="121"/>
      <c r="AK516" s="121">
        <f>AK514</f>
        <v>0.93042025621781133</v>
      </c>
      <c r="AL516" s="121"/>
      <c r="AM516" s="121">
        <f>AM514</f>
        <v>-1.2817132628433894</v>
      </c>
      <c r="AN516" s="121"/>
      <c r="AO516" s="122">
        <f t="shared" ref="AO516:AO517" si="4576">U516*AE516+AC516*AI516+AM516</f>
        <v>-2.1354539699877364</v>
      </c>
      <c r="AP516" s="122"/>
      <c r="AQ516" s="122">
        <f t="shared" ref="AQ516:AQ517" si="4577">1/(1+EXP(-AO516))</f>
        <v>0.10569833883119893</v>
      </c>
      <c r="AR516" s="122"/>
      <c r="AS516" s="121">
        <f>AS514</f>
        <v>1.2319847423812862</v>
      </c>
      <c r="AT516" s="121"/>
      <c r="AU516" s="122">
        <f>U516*AG516+AC516*AK516+AS516</f>
        <v>2.3427269815218841</v>
      </c>
      <c r="AV516" s="122"/>
      <c r="AW516" s="122">
        <f t="shared" ref="AW516:AW517" si="4578">1/(1+EXP(-AU516))</f>
        <v>0.91235439047549405</v>
      </c>
      <c r="AX516" s="122"/>
      <c r="AY516" s="122">
        <f t="shared" ref="AY516:AY517" si="4579">AQ516</f>
        <v>0.10569833883119893</v>
      </c>
      <c r="AZ516" s="122"/>
      <c r="BA516" s="122">
        <f>AW516</f>
        <v>0.91235439047549405</v>
      </c>
      <c r="BB516" s="122"/>
      <c r="BC516" s="120">
        <f>BC514</f>
        <v>0.01</v>
      </c>
      <c r="BD516" s="120"/>
      <c r="BE516" s="120">
        <f>BE514</f>
        <v>0.99</v>
      </c>
      <c r="BF516" s="120"/>
      <c r="BG516" s="122">
        <f>(1/2)*(AY516-BC516)^2</f>
        <v>4.5790860275254789E-3</v>
      </c>
      <c r="BH516" s="122"/>
      <c r="BI516" s="122">
        <f t="shared" ref="BI516:BI517" si="4580">(1/2)*(BA516-BE516)^2</f>
        <v>3.0144203392160241E-3</v>
      </c>
      <c r="BJ516" s="122"/>
      <c r="BK516" s="122">
        <f t="shared" ref="BK516:BK517" si="4581">BG516+BI516</f>
        <v>7.5935063667415034E-3</v>
      </c>
      <c r="BL516" s="122"/>
      <c r="BN516" s="142">
        <f t="shared" ref="BN516" si="4582" xml:space="preserve"> ( ((AY516 - BC516)*(AY516)*(1-AY516)*AE516) + ((BA516 - BE516)*(BA516)*(1-BA516)*AG516) ) * ( ((U516)*(1-U516)) ) * ( C516 )</f>
        <v>-1.3662260183581109E-4</v>
      </c>
      <c r="BO516" s="142"/>
      <c r="BP516" s="142">
        <f t="shared" ref="BP516" si="4583" xml:space="preserve"> ( ((AY516 - BC516)*(AY516)*(1-AY516)*AI516) + ((BA516 - BE516)*(BA516)*(1-BA516)*AK516) ) * ( ((AC516)*(1-AC516)) ) * ( C516 )</f>
        <v>-1.335707187762151E-4</v>
      </c>
      <c r="BQ516" s="142"/>
      <c r="BR516" s="142">
        <f t="shared" ref="BR516" si="4584" xml:space="preserve"> ( ((AY516 - BC516)*(AY516)*(1-AY516)*AE516) + ((BA516 - BE516)*(BA516)*(1-BA516)*AG516) ) * ( ((U516)*(1-U516)) ) * ( E516 )</f>
        <v>-2.7324520367162219E-4</v>
      </c>
      <c r="BS516" s="142"/>
      <c r="BT516" s="142">
        <f t="shared" ref="BT516" si="4585" xml:space="preserve"> ( ((AY516 - BC516)*(AY516)*(1-AY516)*AI516) + ((BA516 - BE516)*(BA516)*(1-BA516)*AK516) ) * ( ((AC516)*(1-AC516)) ) * ( E516 )</f>
        <v>-2.671414375524302E-4</v>
      </c>
      <c r="BU516" s="142"/>
      <c r="BV516" s="142">
        <f t="shared" ref="BV516" si="4586" xml:space="preserve"> ( ((AY516 - BC516)*(AY516)*(1-AY516)*AE516) + ((BA516 - BE516)*(BA516)*(1-BA516)*AG516) ) * ( ((S516)*(1-S516)) )</f>
        <v>-2.7324520367162219E-3</v>
      </c>
      <c r="BW516" s="142"/>
      <c r="BX516" s="142">
        <f t="shared" ref="BX516" si="4587" xml:space="preserve"> ( ((AY516 - BC516)*(AY516)*(1-AY516)*AI516) + ((BA516 - BE516)*(BA516)*(1-BA516)*AK516) ) * ( ((AC516)*(1-AC516)) )</f>
        <v>-2.6714143755243018E-3</v>
      </c>
      <c r="BY516" s="142"/>
      <c r="BZ516" s="142">
        <f xml:space="preserve"> (AY516 - BC516) * (AY516 * (1 - AY516)) * U516</f>
        <v>5.7256759230297806E-3</v>
      </c>
      <c r="CA516" s="142"/>
      <c r="CB516" s="142">
        <f t="shared" ref="CB516" si="4588" xml:space="preserve"> (BA516 - BE516) * (BA516 * (1 - BA516)) * U516</f>
        <v>-3.9298936701605593E-3</v>
      </c>
      <c r="CC516" s="142"/>
      <c r="CD516" s="142">
        <f t="shared" ref="CD516" si="4589" xml:space="preserve"> (AY516 - BC516) * (AY516 * (1 - AY516)) * AC516</f>
        <v>5.6779611828291559E-3</v>
      </c>
      <c r="CE516" s="142"/>
      <c r="CF516" s="142">
        <f t="shared" ref="CF516" si="4590" xml:space="preserve"> (BA516 - BE516) * (BA516 * (1 - BA516)) * AC516</f>
        <v>-3.8971440248770088E-3</v>
      </c>
      <c r="CG516" s="142"/>
      <c r="CH516" s="142">
        <f xml:space="preserve"> (AY516 - BC516) * (AY516 * (1 - AY516))</f>
        <v>9.0460003159801242E-3</v>
      </c>
      <c r="CI516" s="142"/>
      <c r="CJ516" s="142">
        <f xml:space="preserve"> (BA516 - BE516) * (BA516 * (1 - BA516))</f>
        <v>-6.2088423899530239E-3</v>
      </c>
      <c r="CK516" s="142"/>
      <c r="CL516" s="15"/>
      <c r="CM516" s="104">
        <f>CM510</f>
        <v>0.5</v>
      </c>
      <c r="CN516" s="104"/>
      <c r="CO516" s="47"/>
      <c r="CP516" s="131">
        <f t="shared" ref="CP516" si="4591">G516-CM516*BN516</f>
        <v>0.15808797158506646</v>
      </c>
      <c r="CQ516" s="131"/>
      <c r="CR516" s="131">
        <f t="shared" ref="CR516" si="4592">I516-CM516*BP516</f>
        <v>0.20659821776393689</v>
      </c>
      <c r="CS516" s="131"/>
      <c r="CT516" s="131">
        <f t="shared" ref="CT516" si="4593">K516-CM516*BR516</f>
        <v>0.26617594317013282</v>
      </c>
      <c r="CU516" s="131"/>
      <c r="CV516" s="131">
        <f t="shared" ref="CV516" si="4594">M516-CM516*BT516</f>
        <v>0.31319643552787374</v>
      </c>
      <c r="CW516" s="131"/>
      <c r="CX516" s="131">
        <f t="shared" ref="CX516" si="4595">O516-CM516*BV516</f>
        <v>0.51175943170132854</v>
      </c>
      <c r="CY516" s="131"/>
      <c r="CZ516" s="131">
        <f t="shared" ref="CZ516" si="4596">W516-CM516*BX516</f>
        <v>0.48196435527873466</v>
      </c>
      <c r="DA516" s="131"/>
      <c r="DB516" s="131">
        <f t="shared" ref="DB516" si="4597">AE516-CM516*BZ516</f>
        <v>-0.73184924078181435</v>
      </c>
      <c r="DC516" s="131"/>
      <c r="DD516" s="131">
        <f t="shared" ref="DD516" si="4598">AG516-CM516*CB516</f>
        <v>0.83416093762637511</v>
      </c>
      <c r="DE516" s="131"/>
      <c r="DF516" s="131">
        <f t="shared" ref="DF516" si="4599">AI516-CM516*CD516</f>
        <v>-0.62788707399529065</v>
      </c>
      <c r="DG516" s="131"/>
      <c r="DH516" s="131">
        <f t="shared" ref="DH516" si="4600">AK516-CM516*CF516</f>
        <v>0.9323688282302498</v>
      </c>
      <c r="DI516" s="131"/>
      <c r="DJ516" s="131">
        <f t="shared" ref="DJ516" si="4601">AM516-CM516*CH516</f>
        <v>-1.2862362630013795</v>
      </c>
      <c r="DK516" s="131"/>
      <c r="DL516" s="131">
        <f t="shared" ref="DL516" si="4602">AS516-CM516*CJ516</f>
        <v>1.2350891635762626</v>
      </c>
      <c r="DM516" s="131"/>
    </row>
    <row r="517" spans="1:117" s="13" customFormat="1" ht="15" thickBot="1" x14ac:dyDescent="0.4">
      <c r="A517" s="93"/>
      <c r="B517" s="14" t="s">
        <v>216</v>
      </c>
      <c r="C517" s="120">
        <f>C516</f>
        <v>0.05</v>
      </c>
      <c r="D517" s="120"/>
      <c r="E517" s="120">
        <f>E516</f>
        <v>0.1</v>
      </c>
      <c r="F517" s="120"/>
      <c r="G517" s="131">
        <f>CP516</f>
        <v>0.15808797158506646</v>
      </c>
      <c r="H517" s="131"/>
      <c r="I517" s="131">
        <f>CR516</f>
        <v>0.20659821776393689</v>
      </c>
      <c r="J517" s="131"/>
      <c r="K517" s="131">
        <f>CT516</f>
        <v>0.26617594317013282</v>
      </c>
      <c r="L517" s="131"/>
      <c r="M517" s="131">
        <f>CV516</f>
        <v>0.31319643552787374</v>
      </c>
      <c r="N517" s="131"/>
      <c r="O517" s="131">
        <f>CX516</f>
        <v>0.51175943170132854</v>
      </c>
      <c r="P517" s="131"/>
      <c r="Q517" s="122">
        <f>C517*G517+E517*K517+O517</f>
        <v>0.5462814245975951</v>
      </c>
      <c r="R517" s="122"/>
      <c r="S517" s="122">
        <f t="shared" si="4571"/>
        <v>0.63327242354802427</v>
      </c>
      <c r="T517" s="122"/>
      <c r="U517" s="122">
        <f t="shared" si="4572"/>
        <v>0.63327242354802427</v>
      </c>
      <c r="V517" s="122"/>
      <c r="W517" s="131">
        <f>CZ516</f>
        <v>0.48196435527873466</v>
      </c>
      <c r="X517" s="131"/>
      <c r="Y517" s="122">
        <f t="shared" si="4573"/>
        <v>0.52361390971971888</v>
      </c>
      <c r="Z517" s="122"/>
      <c r="AA517" s="122">
        <f t="shared" si="4574"/>
        <v>0.62799243023192741</v>
      </c>
      <c r="AB517" s="122"/>
      <c r="AC517" s="122">
        <f t="shared" si="4575"/>
        <v>0.62799243023192741</v>
      </c>
      <c r="AD517" s="122"/>
      <c r="AE517" s="131">
        <f>DB516</f>
        <v>-0.73184924078181435</v>
      </c>
      <c r="AF517" s="131"/>
      <c r="AG517" s="131">
        <f>DD516</f>
        <v>0.83416093762637511</v>
      </c>
      <c r="AH517" s="131"/>
      <c r="AI517" s="131">
        <f>DF516</f>
        <v>-0.62788707399529065</v>
      </c>
      <c r="AJ517" s="131"/>
      <c r="AK517" s="131">
        <f>DH516</f>
        <v>0.9323688282302498</v>
      </c>
      <c r="AL517" s="131"/>
      <c r="AM517" s="131">
        <f>DJ516</f>
        <v>-1.2862362630013795</v>
      </c>
      <c r="AN517" s="131"/>
      <c r="AO517" s="122">
        <f t="shared" si="4576"/>
        <v>-2.1440045348925771</v>
      </c>
      <c r="AP517" s="122"/>
      <c r="AQ517" s="122">
        <f t="shared" si="4577"/>
        <v>0.10489280718225755</v>
      </c>
      <c r="AR517" s="122"/>
      <c r="AS517" s="131">
        <f>DL516</f>
        <v>1.2350891635762626</v>
      </c>
      <c r="AT517" s="131"/>
      <c r="AU517" s="122">
        <f>U517*AG517+AC517*AK517+AS517</f>
        <v>2.3488608484888185</v>
      </c>
      <c r="AV517" s="122"/>
      <c r="AW517" s="122">
        <f t="shared" si="4578"/>
        <v>0.91284363913059197</v>
      </c>
      <c r="AX517" s="122"/>
      <c r="AY517" s="122">
        <f t="shared" si="4579"/>
        <v>0.10489280718225755</v>
      </c>
      <c r="AZ517" s="122"/>
      <c r="BA517" s="122">
        <f>AW517</f>
        <v>0.91284363913059197</v>
      </c>
      <c r="BB517" s="122"/>
      <c r="BC517" s="120">
        <f>BC516</f>
        <v>0.01</v>
      </c>
      <c r="BD517" s="120"/>
      <c r="BE517" s="120">
        <f>BE516</f>
        <v>0.99</v>
      </c>
      <c r="BF517" s="120"/>
      <c r="BG517" s="136">
        <f>(1/2)*(AY517-BC517)^2</f>
        <v>4.5023224274645555E-3</v>
      </c>
      <c r="BH517" s="137"/>
      <c r="BI517" s="136">
        <f t="shared" si="4580"/>
        <v>2.976552011305159E-3</v>
      </c>
      <c r="BJ517" s="137"/>
      <c r="BK517" s="136">
        <f t="shared" si="4581"/>
        <v>7.4788744387697149E-3</v>
      </c>
      <c r="BL517" s="137"/>
      <c r="BN517" s="15"/>
      <c r="BO517" s="15"/>
      <c r="BP517" s="15"/>
      <c r="BQ517" s="15"/>
      <c r="BR517" s="15"/>
      <c r="BS517" s="15"/>
      <c r="BT517" s="15"/>
      <c r="BU517" s="15"/>
      <c r="BV517" s="15"/>
      <c r="BW517" s="15"/>
      <c r="BX517" s="15"/>
      <c r="BY517" s="15"/>
      <c r="BZ517" s="15"/>
      <c r="CA517" s="15"/>
      <c r="CB517" s="15"/>
      <c r="CC517" s="15"/>
      <c r="CD517" s="15"/>
      <c r="CE517" s="15"/>
      <c r="CF517" s="15"/>
      <c r="CG517" s="15"/>
      <c r="CH517" s="15"/>
      <c r="CI517" s="15"/>
      <c r="CJ517" s="15"/>
      <c r="CK517" s="15"/>
      <c r="CL517" s="15"/>
      <c r="CM517" s="47"/>
      <c r="CN517" s="47"/>
      <c r="CO517" s="47"/>
      <c r="CP517" s="15"/>
      <c r="CQ517" s="15"/>
      <c r="CR517" s="15"/>
      <c r="CS517" s="15"/>
      <c r="CT517" s="15"/>
      <c r="CU517" s="15"/>
      <c r="CV517" s="15"/>
      <c r="CW517" s="15"/>
      <c r="CX517" s="15"/>
      <c r="CY517" s="15"/>
      <c r="CZ517" s="15"/>
      <c r="DA517" s="15"/>
      <c r="DB517" s="15"/>
      <c r="DC517" s="15"/>
      <c r="DD517" s="15"/>
      <c r="DE517" s="15"/>
      <c r="DF517" s="15"/>
      <c r="DG517" s="15"/>
      <c r="DH517" s="15"/>
      <c r="DI517" s="15"/>
      <c r="DJ517" s="15"/>
      <c r="DK517" s="15"/>
      <c r="DL517" s="15"/>
      <c r="DM517" s="15"/>
    </row>
    <row r="518" spans="1:117" s="13" customFormat="1" x14ac:dyDescent="0.35">
      <c r="A518" s="93"/>
      <c r="B518" s="14" t="s">
        <v>217</v>
      </c>
      <c r="BG518" s="143" t="str">
        <f>IF(BG517&lt;BG514,"OUI, ça a baissé","NON, ça n'a pas baissé")</f>
        <v>OUI, ça a baissé</v>
      </c>
      <c r="BH518" s="143"/>
      <c r="BI518" s="143" t="str">
        <f>IF(BI517&lt;BI514,"OUI, ça a baissé","NON, ça n'a pas baissé")</f>
        <v>OUI, ça a baissé</v>
      </c>
      <c r="BJ518" s="143"/>
      <c r="BK518" s="143" t="str">
        <f>IF(BK517&lt;BK514,"OUI, ça a baissé","NON, ça n'a pas baissé")</f>
        <v>OUI, ça a baissé</v>
      </c>
      <c r="BL518" s="143"/>
      <c r="BN518" s="15"/>
      <c r="BO518" s="15"/>
      <c r="BP518" s="15"/>
      <c r="BQ518" s="15"/>
      <c r="BR518" s="15"/>
      <c r="BS518" s="15"/>
      <c r="BT518" s="15"/>
      <c r="BU518" s="15"/>
      <c r="BV518" s="15"/>
      <c r="BW518" s="15"/>
      <c r="BX518" s="15"/>
      <c r="BY518" s="15"/>
      <c r="BZ518" s="15"/>
      <c r="CA518" s="15"/>
      <c r="CB518" s="15"/>
      <c r="CC518" s="15"/>
      <c r="CD518" s="15"/>
      <c r="CE518" s="15"/>
      <c r="CF518" s="15"/>
      <c r="CG518" s="15"/>
      <c r="CH518" s="15"/>
      <c r="CI518" s="15"/>
      <c r="CJ518" s="15"/>
      <c r="CK518" s="15"/>
      <c r="CL518" s="15"/>
      <c r="CM518" s="47"/>
      <c r="CN518" s="47"/>
      <c r="CO518" s="47"/>
      <c r="CP518" s="15"/>
      <c r="CQ518" s="15"/>
      <c r="CR518" s="15"/>
      <c r="CS518" s="15"/>
      <c r="CT518" s="15"/>
      <c r="CU518" s="15"/>
      <c r="CV518" s="15"/>
      <c r="CW518" s="15"/>
      <c r="CX518" s="15"/>
      <c r="CY518" s="15"/>
      <c r="CZ518" s="15"/>
      <c r="DA518" s="15"/>
      <c r="DB518" s="15"/>
      <c r="DC518" s="15"/>
      <c r="DD518" s="15"/>
      <c r="DE518" s="15"/>
      <c r="DF518" s="15"/>
      <c r="DG518" s="15"/>
      <c r="DH518" s="15"/>
      <c r="DI518" s="15"/>
      <c r="DJ518" s="15"/>
      <c r="DK518" s="15"/>
      <c r="DL518" s="15"/>
      <c r="DM518" s="15"/>
    </row>
    <row r="519" spans="1:117" s="13" customFormat="1" ht="15" thickBot="1" x14ac:dyDescent="0.4"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  <c r="AP519" s="15"/>
      <c r="AQ519" s="15"/>
      <c r="AR519" s="15"/>
      <c r="AS519" s="15"/>
      <c r="AT519" s="15"/>
      <c r="AU519" s="15"/>
      <c r="AV519" s="15"/>
      <c r="AW519" s="15"/>
      <c r="AX519" s="15"/>
      <c r="AY519" s="15"/>
      <c r="AZ519" s="15"/>
      <c r="BA519" s="15"/>
      <c r="BB519" s="15"/>
      <c r="BC519" s="15"/>
      <c r="BD519" s="15"/>
      <c r="BE519" s="15"/>
      <c r="BF519" s="15"/>
      <c r="BG519" s="15"/>
      <c r="BH519" s="15"/>
      <c r="BI519" s="15"/>
      <c r="BJ519" s="15"/>
      <c r="BK519" s="15"/>
      <c r="BL519" s="15"/>
      <c r="BN519" s="15"/>
      <c r="BO519" s="15"/>
      <c r="BP519" s="15"/>
      <c r="BQ519" s="15"/>
      <c r="BR519" s="15"/>
      <c r="BS519" s="15"/>
      <c r="BT519" s="15"/>
      <c r="BU519" s="15"/>
      <c r="BV519" s="15"/>
      <c r="BW519" s="15"/>
      <c r="BX519" s="15"/>
      <c r="BY519" s="15"/>
      <c r="BZ519" s="15"/>
      <c r="CA519" s="15"/>
      <c r="CB519" s="15"/>
      <c r="CC519" s="15"/>
      <c r="CD519" s="15"/>
      <c r="CE519" s="15"/>
      <c r="CF519" s="15"/>
      <c r="CG519" s="15"/>
      <c r="CH519" s="15"/>
      <c r="CI519" s="15"/>
      <c r="CJ519" s="15"/>
      <c r="CK519" s="15"/>
      <c r="CL519" s="15"/>
      <c r="CM519" s="47"/>
      <c r="CN519" s="47"/>
      <c r="CO519" s="47"/>
      <c r="CP519" s="15"/>
      <c r="CQ519" s="15"/>
      <c r="CR519" s="15"/>
      <c r="CS519" s="15"/>
      <c r="CT519" s="15"/>
      <c r="CU519" s="15"/>
      <c r="CV519" s="15"/>
      <c r="CW519" s="15"/>
      <c r="CX519" s="15"/>
      <c r="CY519" s="15"/>
      <c r="CZ519" s="15"/>
      <c r="DA519" s="15"/>
      <c r="DB519" s="15"/>
      <c r="DC519" s="15"/>
      <c r="DD519" s="15"/>
      <c r="DE519" s="15"/>
      <c r="DF519" s="15"/>
      <c r="DG519" s="15"/>
      <c r="DH519" s="15"/>
      <c r="DI519" s="15"/>
      <c r="DJ519" s="15"/>
      <c r="DK519" s="15"/>
      <c r="DL519" s="15"/>
      <c r="DM519" s="15"/>
    </row>
    <row r="520" spans="1:117" s="13" customFormat="1" ht="15" thickBot="1" x14ac:dyDescent="0.4">
      <c r="A520" s="93" t="s">
        <v>132</v>
      </c>
      <c r="B520" s="14" t="s">
        <v>213</v>
      </c>
      <c r="C520" s="120">
        <f>C517</f>
        <v>0.05</v>
      </c>
      <c r="D520" s="120"/>
      <c r="E520" s="120">
        <f>E517</f>
        <v>0.1</v>
      </c>
      <c r="F520" s="120"/>
      <c r="G520" s="121">
        <f>G517</f>
        <v>0.15808797158506646</v>
      </c>
      <c r="H520" s="121"/>
      <c r="I520" s="121">
        <f>I517</f>
        <v>0.20659821776393689</v>
      </c>
      <c r="J520" s="121"/>
      <c r="K520" s="121">
        <f>K517</f>
        <v>0.26617594317013282</v>
      </c>
      <c r="L520" s="121"/>
      <c r="M520" s="121">
        <f>M517</f>
        <v>0.31319643552787374</v>
      </c>
      <c r="N520" s="121"/>
      <c r="O520" s="121">
        <f>O517</f>
        <v>0.51175943170132854</v>
      </c>
      <c r="P520" s="121"/>
      <c r="Q520" s="122">
        <f>C520*G520+E520*K520+O520</f>
        <v>0.5462814245975951</v>
      </c>
      <c r="R520" s="122"/>
      <c r="S520" s="122">
        <f t="shared" ref="S520" si="4603">1/(1+EXP(-Q520))</f>
        <v>0.63327242354802427</v>
      </c>
      <c r="T520" s="122"/>
      <c r="U520" s="122">
        <f t="shared" ref="U520" si="4604">S520</f>
        <v>0.63327242354802427</v>
      </c>
      <c r="V520" s="122"/>
      <c r="W520" s="121">
        <f>W517</f>
        <v>0.48196435527873466</v>
      </c>
      <c r="X520" s="121"/>
      <c r="Y520" s="122">
        <f t="shared" ref="Y520" si="4605">C520*I520+E520*M520+W520</f>
        <v>0.52361390971971888</v>
      </c>
      <c r="Z520" s="122"/>
      <c r="AA520" s="122">
        <f t="shared" ref="AA520" si="4606">1/(1+EXP(-Y520))</f>
        <v>0.62799243023192741</v>
      </c>
      <c r="AB520" s="122"/>
      <c r="AC520" s="122">
        <f t="shared" ref="AC520" si="4607">AA520</f>
        <v>0.62799243023192741</v>
      </c>
      <c r="AD520" s="122"/>
      <c r="AE520" s="121">
        <f>AE517</f>
        <v>-0.73184924078181435</v>
      </c>
      <c r="AF520" s="121"/>
      <c r="AG520" s="121">
        <f>AG517</f>
        <v>0.83416093762637511</v>
      </c>
      <c r="AH520" s="121"/>
      <c r="AI520" s="121">
        <f>AI517</f>
        <v>-0.62788707399529065</v>
      </c>
      <c r="AJ520" s="121"/>
      <c r="AK520" s="121">
        <f>AK517</f>
        <v>0.9323688282302498</v>
      </c>
      <c r="AL520" s="121"/>
      <c r="AM520" s="121">
        <f>AM517</f>
        <v>-1.2862362630013795</v>
      </c>
      <c r="AN520" s="121"/>
      <c r="AO520" s="122">
        <f t="shared" ref="AO520" si="4608">U520*AE520+AC520*AI520+AM520</f>
        <v>-2.1440045348925771</v>
      </c>
      <c r="AP520" s="122"/>
      <c r="AQ520" s="122">
        <f t="shared" ref="AQ520" si="4609">1/(1+EXP(-AO520))</f>
        <v>0.10489280718225755</v>
      </c>
      <c r="AR520" s="122"/>
      <c r="AS520" s="121">
        <f>AS517</f>
        <v>1.2350891635762626</v>
      </c>
      <c r="AT520" s="121"/>
      <c r="AU520" s="122">
        <f>U520*AG520+AC520*AK520+AS520</f>
        <v>2.3488608484888185</v>
      </c>
      <c r="AV520" s="122"/>
      <c r="AW520" s="122">
        <f t="shared" ref="AW520" si="4610">1/(1+EXP(-AU520))</f>
        <v>0.91284363913059197</v>
      </c>
      <c r="AX520" s="122"/>
      <c r="AY520" s="122">
        <f t="shared" ref="AY520" si="4611">AQ520</f>
        <v>0.10489280718225755</v>
      </c>
      <c r="AZ520" s="122"/>
      <c r="BA520" s="122">
        <f t="shared" ref="BA520" si="4612">AW520</f>
        <v>0.91284363913059197</v>
      </c>
      <c r="BB520" s="122"/>
      <c r="BC520" s="120">
        <f>BC517</f>
        <v>0.01</v>
      </c>
      <c r="BD520" s="120"/>
      <c r="BE520" s="120">
        <f>BE517</f>
        <v>0.99</v>
      </c>
      <c r="BF520" s="120"/>
      <c r="BG520" s="136">
        <f>(1/2)*(AY520-BC520)^2</f>
        <v>4.5023224274645555E-3</v>
      </c>
      <c r="BH520" s="137"/>
      <c r="BI520" s="136">
        <f t="shared" ref="BI520" si="4613">(1/2)*(BA520-BE520)^2</f>
        <v>2.976552011305159E-3</v>
      </c>
      <c r="BJ520" s="137"/>
      <c r="BK520" s="136">
        <f t="shared" ref="BK520" si="4614">BG520+BI520</f>
        <v>7.4788744387697149E-3</v>
      </c>
      <c r="BL520" s="137"/>
      <c r="BN520" s="131">
        <f t="shared" ref="BN520" si="4615" xml:space="preserve"> ( ((AY520 - BC520)*(AY520)*(1-AY520)*AE520) + ((BA520 - BE520)*(BA520)*(1-BA520)*AG520) ) * ( ((U520)*(1-U520)) ) * ( C520 )</f>
        <v>-1.3517412866008994E-4</v>
      </c>
      <c r="BO520" s="131"/>
      <c r="BP520" s="131">
        <f t="shared" ref="BP520" si="4616" xml:space="preserve"> ( ((AY520 - BC520)*(AY520)*(1-AY520)*AI520) + ((BA520 - BE520)*(BA520)*(1-BA520)*AK520) ) * ( ((AC520)*(1-AC520)) ) * ( C520 )</f>
        <v>-1.3219949103460604E-4</v>
      </c>
      <c r="BQ520" s="131"/>
      <c r="BR520" s="131">
        <f t="shared" ref="BR520" si="4617" xml:space="preserve"> ( ((AY520 - BC520)*(AY520)*(1-AY520)*AE520) + ((BA520 - BE520)*(BA520)*(1-BA520)*AG520) ) * ( ((U520)*(1-U520)) ) * ( E520 )</f>
        <v>-2.7034825732017987E-4</v>
      </c>
      <c r="BS520" s="131"/>
      <c r="BT520" s="131">
        <f t="shared" ref="BT520" si="4618" xml:space="preserve"> ( ((AY520 - BC520)*(AY520)*(1-AY520)*AI520) + ((BA520 - BE520)*(BA520)*(1-BA520)*AK520) ) * ( ((AC520)*(1-AC520)) ) * ( E520 )</f>
        <v>-2.6439898206921208E-4</v>
      </c>
      <c r="BU520" s="131"/>
      <c r="BV520" s="131">
        <f t="shared" ref="BV520" si="4619" xml:space="preserve"> ( ((AY520 - BC520)*(AY520)*(1-AY520)*AE520) + ((BA520 - BE520)*(BA520)*(1-BA520)*AG520) ) * ( ((S520)*(1-S520)) )</f>
        <v>-2.7034825732017986E-3</v>
      </c>
      <c r="BW520" s="131"/>
      <c r="BX520" s="131">
        <f t="shared" ref="BX520" si="4620" xml:space="preserve"> ( ((AY520 - BC520)*(AY520)*(1-AY520)*AI520) + ((BA520 - BE520)*(BA520)*(1-BA520)*AK520) ) * ( ((AC520)*(1-AC520)) )</f>
        <v>-2.6439898206921208E-3</v>
      </c>
      <c r="BY520" s="131"/>
      <c r="BZ520" s="131">
        <f xml:space="preserve"> (AY520 - BC520) * (AY520 * (1 - AY520)) * U520</f>
        <v>5.6421499799863464E-3</v>
      </c>
      <c r="CA520" s="131"/>
      <c r="CB520" s="131">
        <f t="shared" ref="CB520" si="4621" xml:space="preserve"> (BA520 - BE520) * (BA520 * (1 - BA520)) * U520</f>
        <v>-3.8873871469337295E-3</v>
      </c>
      <c r="CC520" s="131"/>
      <c r="CD520" s="131">
        <f t="shared" ref="CD520" si="4622" xml:space="preserve"> (AY520 - BC520) * (AY520 * (1 - AY520)) * AC520</f>
        <v>5.5951078018099511E-3</v>
      </c>
      <c r="CE520" s="131"/>
      <c r="CF520" s="131">
        <f t="shared" ref="CF520" si="4623" xml:space="preserve"> (BA520 - BE520) * (BA520 * (1 - BA520)) * AC520</f>
        <v>-3.8549755379805183E-3</v>
      </c>
      <c r="CG520" s="131"/>
      <c r="CH520" s="131">
        <f xml:space="preserve"> (AY520 - BC520) * (AY520 * (1 - AY520))</f>
        <v>8.9095147209713819E-3</v>
      </c>
      <c r="CI520" s="131"/>
      <c r="CJ520" s="131">
        <f xml:space="preserve"> (BA520 - BE520) * (BA520 * (1 - BA520))</f>
        <v>-6.1385700725036059E-3</v>
      </c>
      <c r="CK520" s="131"/>
      <c r="CL520" s="15"/>
      <c r="CM520" s="47"/>
      <c r="CN520" s="47"/>
      <c r="CO520" s="47"/>
      <c r="CP520" s="15"/>
      <c r="CQ520" s="15"/>
      <c r="CR520" s="15"/>
      <c r="CS520" s="15"/>
      <c r="CT520" s="15"/>
      <c r="CU520" s="15"/>
      <c r="CV520" s="15"/>
      <c r="CW520" s="15"/>
      <c r="CX520" s="15"/>
      <c r="CY520" s="15"/>
      <c r="CZ520" s="15"/>
      <c r="DA520" s="15"/>
      <c r="DB520" s="15"/>
      <c r="DC520" s="15"/>
      <c r="DD520" s="15"/>
      <c r="DE520" s="15"/>
      <c r="DF520" s="15"/>
      <c r="DG520" s="15"/>
      <c r="DH520" s="15"/>
      <c r="DI520" s="15"/>
      <c r="DJ520" s="15"/>
      <c r="DK520" s="15"/>
      <c r="DL520" s="15"/>
      <c r="DM520" s="15"/>
    </row>
    <row r="521" spans="1:117" s="13" customFormat="1" x14ac:dyDescent="0.35">
      <c r="A521" s="93"/>
      <c r="B521" s="14" t="s">
        <v>215</v>
      </c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  <c r="BA521" s="15"/>
      <c r="BB521" s="15"/>
      <c r="BC521" s="15"/>
      <c r="BD521" s="15"/>
      <c r="BE521" s="15"/>
      <c r="BF521" s="15"/>
      <c r="BG521" s="15"/>
      <c r="BH521" s="15"/>
      <c r="BI521" s="15"/>
      <c r="BJ521" s="15"/>
      <c r="BK521" s="15"/>
      <c r="BL521" s="15"/>
      <c r="BN521" s="132" t="str">
        <f>IF(BN520&lt;0.000001,"PROCHE DE 0","PAS PROCHE DE 0")</f>
        <v>PROCHE DE 0</v>
      </c>
      <c r="BO521" s="132"/>
      <c r="BP521" s="132" t="str">
        <f>IF(BP520&lt;0.000001,"PROCHE DE 0","PAS PROCHE DE 0")</f>
        <v>PROCHE DE 0</v>
      </c>
      <c r="BQ521" s="132"/>
      <c r="BR521" s="132" t="str">
        <f>IF(BR520&lt;0.000001,"PROCHE DE 0","PAS PROCHE DE 0")</f>
        <v>PROCHE DE 0</v>
      </c>
      <c r="BS521" s="132"/>
      <c r="BT521" s="132" t="str">
        <f>IF(BT520&lt;0.000001,"PROCHE DE 0","PAS PROCHE DE 0")</f>
        <v>PROCHE DE 0</v>
      </c>
      <c r="BU521" s="132"/>
      <c r="BV521" s="132" t="str">
        <f>IF(BV520&lt;0.000001,"PROCHE DE 0","PAS PROCHE DE 0")</f>
        <v>PROCHE DE 0</v>
      </c>
      <c r="BW521" s="132"/>
      <c r="BX521" s="132" t="str">
        <f>IF(BX520&lt;0.000001,"PROCHE DE 0","PAS PROCHE DE 0")</f>
        <v>PROCHE DE 0</v>
      </c>
      <c r="BY521" s="132"/>
      <c r="BZ521" s="132" t="str">
        <f>IF(BZ520&lt;0.000001,"PROCHE DE 0","PAS PROCHE DE 0")</f>
        <v>PAS PROCHE DE 0</v>
      </c>
      <c r="CA521" s="132"/>
      <c r="CB521" s="132" t="str">
        <f>IF(CB520&lt;0.000001,"PROCHE DE 0","PAS PROCHE DE 0")</f>
        <v>PROCHE DE 0</v>
      </c>
      <c r="CC521" s="132"/>
      <c r="CD521" s="132" t="str">
        <f>IF(CD520&lt;0.000001,"PROCHE DE 0","PAS PROCHE DE 0")</f>
        <v>PAS PROCHE DE 0</v>
      </c>
      <c r="CE521" s="132"/>
      <c r="CF521" s="132" t="str">
        <f>IF(CF520&lt;0.000001,"PROCHE DE 0","PAS PROCHE DE 0")</f>
        <v>PROCHE DE 0</v>
      </c>
      <c r="CG521" s="132"/>
      <c r="CH521" s="132" t="str">
        <f>IF(CH520&lt;0.000001,"PROCHE DE 0","PAS PROCHE DE 0")</f>
        <v>PAS PROCHE DE 0</v>
      </c>
      <c r="CI521" s="132"/>
      <c r="CJ521" s="132" t="str">
        <f>IF(CJ520&lt;0.000001,"PROCHE DE 0","PAS PROCHE DE 0")</f>
        <v>PROCHE DE 0</v>
      </c>
      <c r="CK521" s="132"/>
      <c r="CL521" s="15"/>
      <c r="CM521" s="47"/>
      <c r="CN521" s="47"/>
      <c r="CO521" s="47"/>
      <c r="CP521" s="15"/>
      <c r="CQ521" s="15"/>
      <c r="CR521" s="15"/>
      <c r="CS521" s="15"/>
      <c r="CT521" s="15"/>
      <c r="CU521" s="15"/>
      <c r="CV521" s="15"/>
      <c r="CW521" s="15"/>
      <c r="CX521" s="15"/>
      <c r="CY521" s="15"/>
      <c r="CZ521" s="15"/>
      <c r="DA521" s="15"/>
      <c r="DB521" s="15"/>
      <c r="DC521" s="15"/>
      <c r="DD521" s="15"/>
      <c r="DE521" s="15"/>
      <c r="DF521" s="15"/>
      <c r="DG521" s="15"/>
      <c r="DH521" s="15"/>
      <c r="DI521" s="15"/>
      <c r="DJ521" s="15"/>
      <c r="DK521" s="15"/>
      <c r="DL521" s="15"/>
      <c r="DM521" s="15"/>
    </row>
    <row r="522" spans="1:117" s="13" customFormat="1" ht="15" thickBot="1" x14ac:dyDescent="0.4">
      <c r="A522" s="93"/>
      <c r="B522" s="14" t="s">
        <v>214</v>
      </c>
      <c r="C522" s="120">
        <f>C520</f>
        <v>0.05</v>
      </c>
      <c r="D522" s="120"/>
      <c r="E522" s="120">
        <f>E520</f>
        <v>0.1</v>
      </c>
      <c r="F522" s="120"/>
      <c r="G522" s="121">
        <f>G520</f>
        <v>0.15808797158506646</v>
      </c>
      <c r="H522" s="121"/>
      <c r="I522" s="121">
        <f>I520</f>
        <v>0.20659821776393689</v>
      </c>
      <c r="J522" s="121"/>
      <c r="K522" s="121">
        <f>K520</f>
        <v>0.26617594317013282</v>
      </c>
      <c r="L522" s="121"/>
      <c r="M522" s="121">
        <f>M520</f>
        <v>0.31319643552787374</v>
      </c>
      <c r="N522" s="121"/>
      <c r="O522" s="121">
        <f>O520</f>
        <v>0.51175943170132854</v>
      </c>
      <c r="P522" s="121"/>
      <c r="Q522" s="122">
        <f>C522*G522+E522*K522+O522</f>
        <v>0.5462814245975951</v>
      </c>
      <c r="R522" s="122"/>
      <c r="S522" s="122">
        <f t="shared" ref="S522:S523" si="4624">1/(1+EXP(-Q522))</f>
        <v>0.63327242354802427</v>
      </c>
      <c r="T522" s="122"/>
      <c r="U522" s="122">
        <f t="shared" ref="U522:U523" si="4625">S522</f>
        <v>0.63327242354802427</v>
      </c>
      <c r="V522" s="122"/>
      <c r="W522" s="121">
        <f>W520</f>
        <v>0.48196435527873466</v>
      </c>
      <c r="X522" s="121"/>
      <c r="Y522" s="122">
        <f t="shared" ref="Y522:Y523" si="4626">C522*I522+E522*M522+W522</f>
        <v>0.52361390971971888</v>
      </c>
      <c r="Z522" s="122"/>
      <c r="AA522" s="122">
        <f t="shared" ref="AA522:AA523" si="4627">1/(1+EXP(-Y522))</f>
        <v>0.62799243023192741</v>
      </c>
      <c r="AB522" s="122"/>
      <c r="AC522" s="122">
        <f t="shared" ref="AC522:AC523" si="4628">AA522</f>
        <v>0.62799243023192741</v>
      </c>
      <c r="AD522" s="122"/>
      <c r="AE522" s="121">
        <f>AE520</f>
        <v>-0.73184924078181435</v>
      </c>
      <c r="AF522" s="121"/>
      <c r="AG522" s="121">
        <f>AG520</f>
        <v>0.83416093762637511</v>
      </c>
      <c r="AH522" s="121"/>
      <c r="AI522" s="121">
        <f>AI520</f>
        <v>-0.62788707399529065</v>
      </c>
      <c r="AJ522" s="121"/>
      <c r="AK522" s="121">
        <f>AK520</f>
        <v>0.9323688282302498</v>
      </c>
      <c r="AL522" s="121"/>
      <c r="AM522" s="121">
        <f>AM520</f>
        <v>-1.2862362630013795</v>
      </c>
      <c r="AN522" s="121"/>
      <c r="AO522" s="122">
        <f t="shared" ref="AO522:AO523" si="4629">U522*AE522+AC522*AI522+AM522</f>
        <v>-2.1440045348925771</v>
      </c>
      <c r="AP522" s="122"/>
      <c r="AQ522" s="122">
        <f t="shared" ref="AQ522:AQ523" si="4630">1/(1+EXP(-AO522))</f>
        <v>0.10489280718225755</v>
      </c>
      <c r="AR522" s="122"/>
      <c r="AS522" s="121">
        <f>AS520</f>
        <v>1.2350891635762626</v>
      </c>
      <c r="AT522" s="121"/>
      <c r="AU522" s="122">
        <f>U522*AG522+AC522*AK522+AS522</f>
        <v>2.3488608484888185</v>
      </c>
      <c r="AV522" s="122"/>
      <c r="AW522" s="122">
        <f t="shared" ref="AW522:AW523" si="4631">1/(1+EXP(-AU522))</f>
        <v>0.91284363913059197</v>
      </c>
      <c r="AX522" s="122"/>
      <c r="AY522" s="122">
        <f t="shared" ref="AY522:AY523" si="4632">AQ522</f>
        <v>0.10489280718225755</v>
      </c>
      <c r="AZ522" s="122"/>
      <c r="BA522" s="122">
        <f>AW522</f>
        <v>0.91284363913059197</v>
      </c>
      <c r="BB522" s="122"/>
      <c r="BC522" s="120">
        <f>BC520</f>
        <v>0.01</v>
      </c>
      <c r="BD522" s="120"/>
      <c r="BE522" s="120">
        <f>BE520</f>
        <v>0.99</v>
      </c>
      <c r="BF522" s="120"/>
      <c r="BG522" s="122">
        <f>(1/2)*(AY522-BC522)^2</f>
        <v>4.5023224274645555E-3</v>
      </c>
      <c r="BH522" s="122"/>
      <c r="BI522" s="122">
        <f t="shared" ref="BI522:BI523" si="4633">(1/2)*(BA522-BE522)^2</f>
        <v>2.976552011305159E-3</v>
      </c>
      <c r="BJ522" s="122"/>
      <c r="BK522" s="122">
        <f t="shared" ref="BK522:BK523" si="4634">BG522+BI522</f>
        <v>7.4788744387697149E-3</v>
      </c>
      <c r="BL522" s="122"/>
      <c r="BN522" s="142">
        <f t="shared" ref="BN522" si="4635" xml:space="preserve"> ( ((AY522 - BC522)*(AY522)*(1-AY522)*AE522) + ((BA522 - BE522)*(BA522)*(1-BA522)*AG522) ) * ( ((U522)*(1-U522)) ) * ( C522 )</f>
        <v>-1.3517412866008994E-4</v>
      </c>
      <c r="BO522" s="142"/>
      <c r="BP522" s="142">
        <f t="shared" ref="BP522" si="4636" xml:space="preserve"> ( ((AY522 - BC522)*(AY522)*(1-AY522)*AI522) + ((BA522 - BE522)*(BA522)*(1-BA522)*AK522) ) * ( ((AC522)*(1-AC522)) ) * ( C522 )</f>
        <v>-1.3219949103460604E-4</v>
      </c>
      <c r="BQ522" s="142"/>
      <c r="BR522" s="142">
        <f t="shared" ref="BR522" si="4637" xml:space="preserve"> ( ((AY522 - BC522)*(AY522)*(1-AY522)*AE522) + ((BA522 - BE522)*(BA522)*(1-BA522)*AG522) ) * ( ((U522)*(1-U522)) ) * ( E522 )</f>
        <v>-2.7034825732017987E-4</v>
      </c>
      <c r="BS522" s="142"/>
      <c r="BT522" s="142">
        <f t="shared" ref="BT522" si="4638" xml:space="preserve"> ( ((AY522 - BC522)*(AY522)*(1-AY522)*AI522) + ((BA522 - BE522)*(BA522)*(1-BA522)*AK522) ) * ( ((AC522)*(1-AC522)) ) * ( E522 )</f>
        <v>-2.6439898206921208E-4</v>
      </c>
      <c r="BU522" s="142"/>
      <c r="BV522" s="142">
        <f t="shared" ref="BV522" si="4639" xml:space="preserve"> ( ((AY522 - BC522)*(AY522)*(1-AY522)*AE522) + ((BA522 - BE522)*(BA522)*(1-BA522)*AG522) ) * ( ((S522)*(1-S522)) )</f>
        <v>-2.7034825732017986E-3</v>
      </c>
      <c r="BW522" s="142"/>
      <c r="BX522" s="142">
        <f t="shared" ref="BX522" si="4640" xml:space="preserve"> ( ((AY522 - BC522)*(AY522)*(1-AY522)*AI522) + ((BA522 - BE522)*(BA522)*(1-BA522)*AK522) ) * ( ((AC522)*(1-AC522)) )</f>
        <v>-2.6439898206921208E-3</v>
      </c>
      <c r="BY522" s="142"/>
      <c r="BZ522" s="142">
        <f xml:space="preserve"> (AY522 - BC522) * (AY522 * (1 - AY522)) * U522</f>
        <v>5.6421499799863464E-3</v>
      </c>
      <c r="CA522" s="142"/>
      <c r="CB522" s="142">
        <f t="shared" ref="CB522" si="4641" xml:space="preserve"> (BA522 - BE522) * (BA522 * (1 - BA522)) * U522</f>
        <v>-3.8873871469337295E-3</v>
      </c>
      <c r="CC522" s="142"/>
      <c r="CD522" s="142">
        <f t="shared" ref="CD522" si="4642" xml:space="preserve"> (AY522 - BC522) * (AY522 * (1 - AY522)) * AC522</f>
        <v>5.5951078018099511E-3</v>
      </c>
      <c r="CE522" s="142"/>
      <c r="CF522" s="142">
        <f t="shared" ref="CF522" si="4643" xml:space="preserve"> (BA522 - BE522) * (BA522 * (1 - BA522)) * AC522</f>
        <v>-3.8549755379805183E-3</v>
      </c>
      <c r="CG522" s="142"/>
      <c r="CH522" s="142">
        <f xml:space="preserve"> (AY522 - BC522) * (AY522 * (1 - AY522))</f>
        <v>8.9095147209713819E-3</v>
      </c>
      <c r="CI522" s="142"/>
      <c r="CJ522" s="142">
        <f xml:space="preserve"> (BA522 - BE522) * (BA522 * (1 - BA522))</f>
        <v>-6.1385700725036059E-3</v>
      </c>
      <c r="CK522" s="142"/>
      <c r="CL522" s="15"/>
      <c r="CM522" s="104">
        <f>CM516</f>
        <v>0.5</v>
      </c>
      <c r="CN522" s="104"/>
      <c r="CO522" s="47"/>
      <c r="CP522" s="131">
        <f t="shared" ref="CP522" si="4644">G522-CM522*BN522</f>
        <v>0.15815555864939651</v>
      </c>
      <c r="CQ522" s="131"/>
      <c r="CR522" s="131">
        <f t="shared" ref="CR522" si="4645">I522-CM522*BP522</f>
        <v>0.20666431750945419</v>
      </c>
      <c r="CS522" s="131"/>
      <c r="CT522" s="131">
        <f t="shared" ref="CT522" si="4646">K522-CM522*BR522</f>
        <v>0.26631111729879292</v>
      </c>
      <c r="CU522" s="131"/>
      <c r="CV522" s="131">
        <f t="shared" ref="CV522" si="4647">M522-CM522*BT522</f>
        <v>0.31332863501890834</v>
      </c>
      <c r="CW522" s="131"/>
      <c r="CX522" s="131">
        <f t="shared" ref="CX522" si="4648">O522-CM522*BV522</f>
        <v>0.51311117298792941</v>
      </c>
      <c r="CY522" s="131"/>
      <c r="CZ522" s="131">
        <f t="shared" ref="CZ522" si="4649">W522-CM522*BX522</f>
        <v>0.48328635018908073</v>
      </c>
      <c r="DA522" s="131"/>
      <c r="DB522" s="131">
        <f t="shared" ref="DB522" si="4650">AE522-CM522*BZ522</f>
        <v>-0.73467031577180752</v>
      </c>
      <c r="DC522" s="131"/>
      <c r="DD522" s="131">
        <f t="shared" ref="DD522" si="4651">AG522-CM522*CB522</f>
        <v>0.83610463119984202</v>
      </c>
      <c r="DE522" s="131"/>
      <c r="DF522" s="131">
        <f t="shared" ref="DF522" si="4652">AI522-CM522*CD522</f>
        <v>-0.63068462789619562</v>
      </c>
      <c r="DG522" s="131"/>
      <c r="DH522" s="131">
        <f t="shared" ref="DH522" si="4653">AK522-CM522*CF522</f>
        <v>0.93429631599924001</v>
      </c>
      <c r="DI522" s="131"/>
      <c r="DJ522" s="131">
        <f t="shared" ref="DJ522" si="4654">AM522-CM522*CH522</f>
        <v>-1.2906910203618651</v>
      </c>
      <c r="DK522" s="131"/>
      <c r="DL522" s="131">
        <f t="shared" ref="DL522" si="4655">AS522-CM522*CJ522</f>
        <v>1.2381584486125143</v>
      </c>
      <c r="DM522" s="131"/>
    </row>
    <row r="523" spans="1:117" s="13" customFormat="1" ht="15" thickBot="1" x14ac:dyDescent="0.4">
      <c r="A523" s="93"/>
      <c r="B523" s="14" t="s">
        <v>216</v>
      </c>
      <c r="C523" s="120">
        <f>C522</f>
        <v>0.05</v>
      </c>
      <c r="D523" s="120"/>
      <c r="E523" s="120">
        <f>E522</f>
        <v>0.1</v>
      </c>
      <c r="F523" s="120"/>
      <c r="G523" s="131">
        <f>CP522</f>
        <v>0.15815555864939651</v>
      </c>
      <c r="H523" s="131"/>
      <c r="I523" s="131">
        <f>CR522</f>
        <v>0.20666431750945419</v>
      </c>
      <c r="J523" s="131"/>
      <c r="K523" s="131">
        <f>CT522</f>
        <v>0.26631111729879292</v>
      </c>
      <c r="L523" s="131"/>
      <c r="M523" s="131">
        <f>CV522</f>
        <v>0.31332863501890834</v>
      </c>
      <c r="N523" s="131"/>
      <c r="O523" s="131">
        <f>CX522</f>
        <v>0.51311117298792941</v>
      </c>
      <c r="P523" s="131"/>
      <c r="Q523" s="122">
        <f>C523*G523+E523*K523+O523</f>
        <v>0.54765006265027849</v>
      </c>
      <c r="R523" s="122"/>
      <c r="S523" s="122">
        <f t="shared" si="4624"/>
        <v>0.6335902159277319</v>
      </c>
      <c r="T523" s="122"/>
      <c r="U523" s="122">
        <f t="shared" si="4625"/>
        <v>0.6335902159277319</v>
      </c>
      <c r="V523" s="122"/>
      <c r="W523" s="131">
        <f>CZ522</f>
        <v>0.48328635018908073</v>
      </c>
      <c r="X523" s="131"/>
      <c r="Y523" s="122">
        <f t="shared" si="4626"/>
        <v>0.52495242956644428</v>
      </c>
      <c r="Z523" s="122"/>
      <c r="AA523" s="122">
        <f t="shared" si="4627"/>
        <v>0.62830507886845699</v>
      </c>
      <c r="AB523" s="122"/>
      <c r="AC523" s="122">
        <f t="shared" si="4628"/>
        <v>0.62830507886845699</v>
      </c>
      <c r="AD523" s="122"/>
      <c r="AE523" s="131">
        <f>DB522</f>
        <v>-0.73467031577180752</v>
      </c>
      <c r="AF523" s="131"/>
      <c r="AG523" s="131">
        <f>DD522</f>
        <v>0.83610463119984202</v>
      </c>
      <c r="AH523" s="131"/>
      <c r="AI523" s="131">
        <f>DF522</f>
        <v>-0.63068462789619562</v>
      </c>
      <c r="AJ523" s="131"/>
      <c r="AK523" s="131">
        <f>DH522</f>
        <v>0.93429631599924001</v>
      </c>
      <c r="AL523" s="131"/>
      <c r="AM523" s="131">
        <f>DJ522</f>
        <v>-1.2906910203618651</v>
      </c>
      <c r="AN523" s="131"/>
      <c r="AO523" s="122">
        <f t="shared" si="4629"/>
        <v>-2.1524332992388624</v>
      </c>
      <c r="AP523" s="122"/>
      <c r="AQ523" s="122">
        <f t="shared" si="4630"/>
        <v>0.10410405932639322</v>
      </c>
      <c r="AR523" s="122"/>
      <c r="AS523" s="131">
        <f>DL522</f>
        <v>1.2381584486125143</v>
      </c>
      <c r="AT523" s="131"/>
      <c r="AU523" s="122">
        <f>U523*AG523+AC523*AK523+AS523</f>
        <v>2.3549292829430102</v>
      </c>
      <c r="AV523" s="122"/>
      <c r="AW523" s="122">
        <f t="shared" si="4631"/>
        <v>0.91332523653149544</v>
      </c>
      <c r="AX523" s="122"/>
      <c r="AY523" s="122">
        <f t="shared" si="4632"/>
        <v>0.10410405932639322</v>
      </c>
      <c r="AZ523" s="122"/>
      <c r="BA523" s="122">
        <f>AW523</f>
        <v>0.91332523653149544</v>
      </c>
      <c r="BB523" s="122"/>
      <c r="BC523" s="120">
        <f>BC522</f>
        <v>0.01</v>
      </c>
      <c r="BD523" s="120"/>
      <c r="BE523" s="120">
        <f>BE522</f>
        <v>0.99</v>
      </c>
      <c r="BF523" s="120"/>
      <c r="BG523" s="136">
        <f>(1/2)*(AY523-BC523)^2</f>
        <v>4.4277869908526677E-3</v>
      </c>
      <c r="BH523" s="137"/>
      <c r="BI523" s="136">
        <f t="shared" si="4633"/>
        <v>2.9395096764755599E-3</v>
      </c>
      <c r="BJ523" s="137"/>
      <c r="BK523" s="136">
        <f t="shared" si="4634"/>
        <v>7.367296667328228E-3</v>
      </c>
      <c r="BL523" s="137"/>
      <c r="BN523" s="15"/>
      <c r="BO523" s="15"/>
      <c r="BP523" s="15"/>
      <c r="BQ523" s="15"/>
      <c r="BR523" s="15"/>
      <c r="BS523" s="15"/>
      <c r="BT523" s="15"/>
      <c r="BU523" s="15"/>
      <c r="BV523" s="15"/>
      <c r="BW523" s="15"/>
      <c r="BX523" s="15"/>
      <c r="BY523" s="15"/>
      <c r="BZ523" s="15"/>
      <c r="CA523" s="15"/>
      <c r="CB523" s="15"/>
      <c r="CC523" s="15"/>
      <c r="CD523" s="15"/>
      <c r="CE523" s="15"/>
      <c r="CF523" s="15"/>
      <c r="CG523" s="15"/>
      <c r="CH523" s="15"/>
      <c r="CI523" s="15"/>
      <c r="CJ523" s="15"/>
      <c r="CK523" s="15"/>
      <c r="CL523" s="15"/>
      <c r="CM523" s="47"/>
      <c r="CN523" s="47"/>
      <c r="CO523" s="47"/>
      <c r="CP523" s="15"/>
      <c r="CQ523" s="15"/>
      <c r="CR523" s="15"/>
      <c r="CS523" s="15"/>
      <c r="CT523" s="15"/>
      <c r="CU523" s="15"/>
      <c r="CV523" s="15"/>
      <c r="CW523" s="15"/>
      <c r="CX523" s="15"/>
      <c r="CY523" s="15"/>
      <c r="CZ523" s="15"/>
      <c r="DA523" s="15"/>
      <c r="DB523" s="15"/>
      <c r="DC523" s="15"/>
      <c r="DD523" s="15"/>
      <c r="DE523" s="15"/>
      <c r="DF523" s="15"/>
      <c r="DG523" s="15"/>
      <c r="DH523" s="15"/>
      <c r="DI523" s="15"/>
      <c r="DJ523" s="15"/>
      <c r="DK523" s="15"/>
      <c r="DL523" s="15"/>
      <c r="DM523" s="15"/>
    </row>
    <row r="524" spans="1:117" s="13" customFormat="1" x14ac:dyDescent="0.35">
      <c r="A524" s="93"/>
      <c r="B524" s="14" t="s">
        <v>217</v>
      </c>
      <c r="BG524" s="143" t="str">
        <f>IF(BG523&lt;BG520,"OUI, ça a baissé","NON, ça n'a pas baissé")</f>
        <v>OUI, ça a baissé</v>
      </c>
      <c r="BH524" s="143"/>
      <c r="BI524" s="143" t="str">
        <f>IF(BI523&lt;BI520,"OUI, ça a baissé","NON, ça n'a pas baissé")</f>
        <v>OUI, ça a baissé</v>
      </c>
      <c r="BJ524" s="143"/>
      <c r="BK524" s="143" t="str">
        <f>IF(BK523&lt;BK520,"OUI, ça a baissé","NON, ça n'a pas baissé")</f>
        <v>OUI, ça a baissé</v>
      </c>
      <c r="BL524" s="143"/>
      <c r="BN524" s="15"/>
      <c r="BO524" s="15"/>
      <c r="BP524" s="15"/>
      <c r="BQ524" s="15"/>
      <c r="BR524" s="15"/>
      <c r="BS524" s="15"/>
      <c r="BT524" s="15"/>
      <c r="BU524" s="15"/>
      <c r="BV524" s="15"/>
      <c r="BW524" s="15"/>
      <c r="BX524" s="15"/>
      <c r="BY524" s="15"/>
      <c r="BZ524" s="15"/>
      <c r="CA524" s="15"/>
      <c r="CB524" s="15"/>
      <c r="CC524" s="15"/>
      <c r="CD524" s="15"/>
      <c r="CE524" s="15"/>
      <c r="CF524" s="15"/>
      <c r="CG524" s="15"/>
      <c r="CH524" s="15"/>
      <c r="CI524" s="15"/>
      <c r="CJ524" s="15"/>
      <c r="CK524" s="15"/>
      <c r="CL524" s="15"/>
      <c r="CM524" s="47"/>
      <c r="CN524" s="47"/>
      <c r="CO524" s="47"/>
      <c r="CP524" s="15"/>
      <c r="CQ524" s="15"/>
      <c r="CR524" s="15"/>
      <c r="CS524" s="15"/>
      <c r="CT524" s="15"/>
      <c r="CU524" s="15"/>
      <c r="CV524" s="15"/>
      <c r="CW524" s="15"/>
      <c r="CX524" s="15"/>
      <c r="CY524" s="15"/>
      <c r="CZ524" s="15"/>
      <c r="DA524" s="15"/>
      <c r="DB524" s="15"/>
      <c r="DC524" s="15"/>
      <c r="DD524" s="15"/>
      <c r="DE524" s="15"/>
      <c r="DF524" s="15"/>
      <c r="DG524" s="15"/>
      <c r="DH524" s="15"/>
      <c r="DI524" s="15"/>
      <c r="DJ524" s="15"/>
      <c r="DK524" s="15"/>
      <c r="DL524" s="15"/>
      <c r="DM524" s="15"/>
    </row>
    <row r="525" spans="1:117" s="13" customFormat="1" ht="15" thickBot="1" x14ac:dyDescent="0.4"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  <c r="AP525" s="15"/>
      <c r="AQ525" s="15"/>
      <c r="AR525" s="15"/>
      <c r="AS525" s="15"/>
      <c r="AT525" s="15"/>
      <c r="AU525" s="15"/>
      <c r="AV525" s="15"/>
      <c r="AW525" s="15"/>
      <c r="AX525" s="15"/>
      <c r="AY525" s="15"/>
      <c r="AZ525" s="15"/>
      <c r="BA525" s="15"/>
      <c r="BB525" s="15"/>
      <c r="BC525" s="15"/>
      <c r="BD525" s="15"/>
      <c r="BE525" s="15"/>
      <c r="BF525" s="15"/>
      <c r="BG525" s="15"/>
      <c r="BH525" s="15"/>
      <c r="BI525" s="15"/>
      <c r="BJ525" s="15"/>
      <c r="BK525" s="15"/>
      <c r="BL525" s="15"/>
      <c r="BN525" s="15"/>
      <c r="BO525" s="15"/>
      <c r="BP525" s="15"/>
      <c r="BQ525" s="15"/>
      <c r="BR525" s="15"/>
      <c r="BS525" s="15"/>
      <c r="BT525" s="15"/>
      <c r="BU525" s="15"/>
      <c r="BV525" s="15"/>
      <c r="BW525" s="15"/>
      <c r="BX525" s="15"/>
      <c r="BY525" s="15"/>
      <c r="BZ525" s="15"/>
      <c r="CA525" s="15"/>
      <c r="CB525" s="15"/>
      <c r="CC525" s="15"/>
      <c r="CD525" s="15"/>
      <c r="CE525" s="15"/>
      <c r="CF525" s="15"/>
      <c r="CG525" s="15"/>
      <c r="CH525" s="15"/>
      <c r="CI525" s="15"/>
      <c r="CJ525" s="15"/>
      <c r="CK525" s="15"/>
      <c r="CL525" s="15"/>
      <c r="CM525" s="47"/>
      <c r="CN525" s="47"/>
      <c r="CO525" s="47"/>
      <c r="CP525" s="15"/>
      <c r="CQ525" s="15"/>
      <c r="CR525" s="15"/>
      <c r="CS525" s="15"/>
      <c r="CT525" s="15"/>
      <c r="CU525" s="15"/>
      <c r="CV525" s="15"/>
      <c r="CW525" s="15"/>
      <c r="CX525" s="15"/>
      <c r="CY525" s="15"/>
      <c r="CZ525" s="15"/>
      <c r="DA525" s="15"/>
      <c r="DB525" s="15"/>
      <c r="DC525" s="15"/>
      <c r="DD525" s="15"/>
      <c r="DE525" s="15"/>
      <c r="DF525" s="15"/>
      <c r="DG525" s="15"/>
      <c r="DH525" s="15"/>
      <c r="DI525" s="15"/>
      <c r="DJ525" s="15"/>
      <c r="DK525" s="15"/>
      <c r="DL525" s="15"/>
      <c r="DM525" s="15"/>
    </row>
    <row r="526" spans="1:117" s="13" customFormat="1" ht="15" thickBot="1" x14ac:dyDescent="0.4">
      <c r="A526" s="93" t="s">
        <v>132</v>
      </c>
      <c r="B526" s="14" t="s">
        <v>213</v>
      </c>
      <c r="C526" s="120">
        <f>C523</f>
        <v>0.05</v>
      </c>
      <c r="D526" s="120"/>
      <c r="E526" s="120">
        <f>E523</f>
        <v>0.1</v>
      </c>
      <c r="F526" s="120"/>
      <c r="G526" s="121">
        <f>G523</f>
        <v>0.15815555864939651</v>
      </c>
      <c r="H526" s="121"/>
      <c r="I526" s="121">
        <f>I523</f>
        <v>0.20666431750945419</v>
      </c>
      <c r="J526" s="121"/>
      <c r="K526" s="121">
        <f>K523</f>
        <v>0.26631111729879292</v>
      </c>
      <c r="L526" s="121"/>
      <c r="M526" s="121">
        <f>M523</f>
        <v>0.31332863501890834</v>
      </c>
      <c r="N526" s="121"/>
      <c r="O526" s="121">
        <f>O523</f>
        <v>0.51311117298792941</v>
      </c>
      <c r="P526" s="121"/>
      <c r="Q526" s="122">
        <f>C526*G526+E526*K526+O526</f>
        <v>0.54765006265027849</v>
      </c>
      <c r="R526" s="122"/>
      <c r="S526" s="122">
        <f t="shared" ref="S526" si="4656">1/(1+EXP(-Q526))</f>
        <v>0.6335902159277319</v>
      </c>
      <c r="T526" s="122"/>
      <c r="U526" s="122">
        <f t="shared" ref="U526" si="4657">S526</f>
        <v>0.6335902159277319</v>
      </c>
      <c r="V526" s="122"/>
      <c r="W526" s="121">
        <f>W523</f>
        <v>0.48328635018908073</v>
      </c>
      <c r="X526" s="121"/>
      <c r="Y526" s="122">
        <f t="shared" ref="Y526" si="4658">C526*I526+E526*M526+W526</f>
        <v>0.52495242956644428</v>
      </c>
      <c r="Z526" s="122"/>
      <c r="AA526" s="122">
        <f t="shared" ref="AA526" si="4659">1/(1+EXP(-Y526))</f>
        <v>0.62830507886845699</v>
      </c>
      <c r="AB526" s="122"/>
      <c r="AC526" s="122">
        <f t="shared" ref="AC526" si="4660">AA526</f>
        <v>0.62830507886845699</v>
      </c>
      <c r="AD526" s="122"/>
      <c r="AE526" s="121">
        <f>AE523</f>
        <v>-0.73467031577180752</v>
      </c>
      <c r="AF526" s="121"/>
      <c r="AG526" s="121">
        <f>AG523</f>
        <v>0.83610463119984202</v>
      </c>
      <c r="AH526" s="121"/>
      <c r="AI526" s="121">
        <f>AI523</f>
        <v>-0.63068462789619562</v>
      </c>
      <c r="AJ526" s="121"/>
      <c r="AK526" s="121">
        <f>AK523</f>
        <v>0.93429631599924001</v>
      </c>
      <c r="AL526" s="121"/>
      <c r="AM526" s="121">
        <f>AM523</f>
        <v>-1.2906910203618651</v>
      </c>
      <c r="AN526" s="121"/>
      <c r="AO526" s="122">
        <f t="shared" ref="AO526" si="4661">U526*AE526+AC526*AI526+AM526</f>
        <v>-2.1524332992388624</v>
      </c>
      <c r="AP526" s="122"/>
      <c r="AQ526" s="122">
        <f t="shared" ref="AQ526" si="4662">1/(1+EXP(-AO526))</f>
        <v>0.10410405932639322</v>
      </c>
      <c r="AR526" s="122"/>
      <c r="AS526" s="121">
        <f>AS523</f>
        <v>1.2381584486125143</v>
      </c>
      <c r="AT526" s="121"/>
      <c r="AU526" s="122">
        <f>U526*AG526+AC526*AK526+AS526</f>
        <v>2.3549292829430102</v>
      </c>
      <c r="AV526" s="122"/>
      <c r="AW526" s="122">
        <f t="shared" ref="AW526" si="4663">1/(1+EXP(-AU526))</f>
        <v>0.91332523653149544</v>
      </c>
      <c r="AX526" s="122"/>
      <c r="AY526" s="122">
        <f t="shared" ref="AY526" si="4664">AQ526</f>
        <v>0.10410405932639322</v>
      </c>
      <c r="AZ526" s="122"/>
      <c r="BA526" s="122">
        <f t="shared" ref="BA526" si="4665">AW526</f>
        <v>0.91332523653149544</v>
      </c>
      <c r="BB526" s="122"/>
      <c r="BC526" s="120">
        <f>BC523</f>
        <v>0.01</v>
      </c>
      <c r="BD526" s="120"/>
      <c r="BE526" s="120">
        <f>BE523</f>
        <v>0.99</v>
      </c>
      <c r="BF526" s="120"/>
      <c r="BG526" s="136">
        <f>(1/2)*(AY526-BC526)^2</f>
        <v>4.4277869908526677E-3</v>
      </c>
      <c r="BH526" s="137"/>
      <c r="BI526" s="136">
        <f t="shared" ref="BI526" si="4666">(1/2)*(BA526-BE526)^2</f>
        <v>2.9395096764755599E-3</v>
      </c>
      <c r="BJ526" s="137"/>
      <c r="BK526" s="136">
        <f t="shared" ref="BK526" si="4667">BG526+BI526</f>
        <v>7.367296667328228E-3</v>
      </c>
      <c r="BL526" s="137"/>
      <c r="BN526" s="131">
        <f t="shared" ref="BN526" si="4668" xml:space="preserve"> ( ((AY526 - BC526)*(AY526)*(1-AY526)*AE526) + ((BA526 - BE526)*(BA526)*(1-BA526)*AG526) ) * ( ((U526)*(1-U526)) ) * ( C526 )</f>
        <v>-1.3375485184089441E-4</v>
      </c>
      <c r="BO526" s="131"/>
      <c r="BP526" s="131">
        <f t="shared" ref="BP526" si="4669" xml:space="preserve"> ( ((AY526 - BC526)*(AY526)*(1-AY526)*AI526) + ((BA526 - BE526)*(BA526)*(1-BA526)*AK526) ) * ( ((AC526)*(1-AC526)) ) * ( C526 )</f>
        <v>-1.308547542494166E-4</v>
      </c>
      <c r="BQ526" s="131"/>
      <c r="BR526" s="131">
        <f t="shared" ref="BR526" si="4670" xml:space="preserve"> ( ((AY526 - BC526)*(AY526)*(1-AY526)*AE526) + ((BA526 - BE526)*(BA526)*(1-BA526)*AG526) ) * ( ((U526)*(1-U526)) ) * ( E526 )</f>
        <v>-2.6750970368178881E-4</v>
      </c>
      <c r="BS526" s="131"/>
      <c r="BT526" s="131">
        <f t="shared" ref="BT526" si="4671" xml:space="preserve"> ( ((AY526 - BC526)*(AY526)*(1-AY526)*AI526) + ((BA526 - BE526)*(BA526)*(1-BA526)*AK526) ) * ( ((AC526)*(1-AC526)) ) * ( E526 )</f>
        <v>-2.6170950849883321E-4</v>
      </c>
      <c r="BU526" s="131"/>
      <c r="BV526" s="131">
        <f t="shared" ref="BV526" si="4672" xml:space="preserve"> ( ((AY526 - BC526)*(AY526)*(1-AY526)*AE526) + ((BA526 - BE526)*(BA526)*(1-BA526)*AG526) ) * ( ((S526)*(1-S526)) )</f>
        <v>-2.6750970368178881E-3</v>
      </c>
      <c r="BW526" s="131"/>
      <c r="BX526" s="131">
        <f t="shared" ref="BX526" si="4673" xml:space="preserve"> ( ((AY526 - BC526)*(AY526)*(1-AY526)*AI526) + ((BA526 - BE526)*(BA526)*(1-BA526)*AK526) ) * ( ((AC526)*(1-AC526)) )</f>
        <v>-2.6170950849883322E-3</v>
      </c>
      <c r="BY526" s="131"/>
      <c r="BZ526" s="131">
        <f xml:space="preserve"> (AY526 - BC526) * (AY526 * (1 - AY526)) * U526</f>
        <v>5.5608611726361149E-3</v>
      </c>
      <c r="CA526" s="131"/>
      <c r="CB526" s="131">
        <f t="shared" ref="CB526" si="4674" xml:space="preserve"> (BA526 - BE526) * (BA526 * (1 - BA526)) * U526</f>
        <v>-3.8457321260279612E-3</v>
      </c>
      <c r="CC526" s="131"/>
      <c r="CD526" s="131">
        <f t="shared" ref="CD526" si="4675" xml:space="preserve"> (AY526 - BC526) * (AY526 * (1 - AY526)) * AC526</f>
        <v>5.5144748605906423E-3</v>
      </c>
      <c r="CE526" s="131"/>
      <c r="CF526" s="131">
        <f t="shared" ref="CF526" si="4676" xml:space="preserve"> (BA526 - BE526) * (BA526 * (1 - BA526)) * AC526</f>
        <v>-3.8136526827721126E-3</v>
      </c>
      <c r="CG526" s="131"/>
      <c r="CH526" s="131">
        <f xml:space="preserve"> (AY526 - BC526) * (AY526 * (1 - AY526))</f>
        <v>8.7767472300588588E-3</v>
      </c>
      <c r="CI526" s="131"/>
      <c r="CJ526" s="131">
        <f xml:space="preserve"> (BA526 - BE526) * (BA526 * (1 - BA526))</f>
        <v>-6.0697467059160053E-3</v>
      </c>
      <c r="CK526" s="131"/>
      <c r="CL526" s="15"/>
      <c r="CM526" s="47"/>
      <c r="CN526" s="47"/>
      <c r="CO526" s="47"/>
      <c r="CP526" s="15"/>
      <c r="CQ526" s="15"/>
      <c r="CR526" s="15"/>
      <c r="CS526" s="15"/>
      <c r="CT526" s="15"/>
      <c r="CU526" s="15"/>
      <c r="CV526" s="15"/>
      <c r="CW526" s="15"/>
      <c r="CX526" s="15"/>
      <c r="CY526" s="15"/>
      <c r="CZ526" s="15"/>
      <c r="DA526" s="15"/>
      <c r="DB526" s="15"/>
      <c r="DC526" s="15"/>
      <c r="DD526" s="15"/>
      <c r="DE526" s="15"/>
      <c r="DF526" s="15"/>
      <c r="DG526" s="15"/>
      <c r="DH526" s="15"/>
      <c r="DI526" s="15"/>
      <c r="DJ526" s="15"/>
      <c r="DK526" s="15"/>
      <c r="DL526" s="15"/>
      <c r="DM526" s="15"/>
    </row>
    <row r="527" spans="1:117" s="13" customFormat="1" x14ac:dyDescent="0.35">
      <c r="A527" s="93"/>
      <c r="B527" s="14" t="s">
        <v>215</v>
      </c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  <c r="BA527" s="15"/>
      <c r="BB527" s="15"/>
      <c r="BC527" s="15"/>
      <c r="BD527" s="15"/>
      <c r="BE527" s="15"/>
      <c r="BF527" s="15"/>
      <c r="BG527" s="15"/>
      <c r="BH527" s="15"/>
      <c r="BI527" s="15"/>
      <c r="BJ527" s="15"/>
      <c r="BK527" s="15"/>
      <c r="BL527" s="15"/>
      <c r="BN527" s="132" t="str">
        <f>IF(BN526&lt;0.000001,"PROCHE DE 0","PAS PROCHE DE 0")</f>
        <v>PROCHE DE 0</v>
      </c>
      <c r="BO527" s="132"/>
      <c r="BP527" s="132" t="str">
        <f>IF(BP526&lt;0.000001,"PROCHE DE 0","PAS PROCHE DE 0")</f>
        <v>PROCHE DE 0</v>
      </c>
      <c r="BQ527" s="132"/>
      <c r="BR527" s="132" t="str">
        <f>IF(BR526&lt;0.000001,"PROCHE DE 0","PAS PROCHE DE 0")</f>
        <v>PROCHE DE 0</v>
      </c>
      <c r="BS527" s="132"/>
      <c r="BT527" s="132" t="str">
        <f>IF(BT526&lt;0.000001,"PROCHE DE 0","PAS PROCHE DE 0")</f>
        <v>PROCHE DE 0</v>
      </c>
      <c r="BU527" s="132"/>
      <c r="BV527" s="132" t="str">
        <f>IF(BV526&lt;0.000001,"PROCHE DE 0","PAS PROCHE DE 0")</f>
        <v>PROCHE DE 0</v>
      </c>
      <c r="BW527" s="132"/>
      <c r="BX527" s="132" t="str">
        <f>IF(BX526&lt;0.000001,"PROCHE DE 0","PAS PROCHE DE 0")</f>
        <v>PROCHE DE 0</v>
      </c>
      <c r="BY527" s="132"/>
      <c r="BZ527" s="132" t="str">
        <f>IF(BZ526&lt;0.000001,"PROCHE DE 0","PAS PROCHE DE 0")</f>
        <v>PAS PROCHE DE 0</v>
      </c>
      <c r="CA527" s="132"/>
      <c r="CB527" s="132" t="str">
        <f>IF(CB526&lt;0.000001,"PROCHE DE 0","PAS PROCHE DE 0")</f>
        <v>PROCHE DE 0</v>
      </c>
      <c r="CC527" s="132"/>
      <c r="CD527" s="132" t="str">
        <f>IF(CD526&lt;0.000001,"PROCHE DE 0","PAS PROCHE DE 0")</f>
        <v>PAS PROCHE DE 0</v>
      </c>
      <c r="CE527" s="132"/>
      <c r="CF527" s="132" t="str">
        <f>IF(CF526&lt;0.000001,"PROCHE DE 0","PAS PROCHE DE 0")</f>
        <v>PROCHE DE 0</v>
      </c>
      <c r="CG527" s="132"/>
      <c r="CH527" s="132" t="str">
        <f>IF(CH526&lt;0.000001,"PROCHE DE 0","PAS PROCHE DE 0")</f>
        <v>PAS PROCHE DE 0</v>
      </c>
      <c r="CI527" s="132"/>
      <c r="CJ527" s="132" t="str">
        <f>IF(CJ526&lt;0.000001,"PROCHE DE 0","PAS PROCHE DE 0")</f>
        <v>PROCHE DE 0</v>
      </c>
      <c r="CK527" s="132"/>
      <c r="CL527" s="15"/>
      <c r="CM527" s="47"/>
      <c r="CN527" s="47"/>
      <c r="CO527" s="47"/>
      <c r="CP527" s="15"/>
      <c r="CQ527" s="15"/>
      <c r="CR527" s="15"/>
      <c r="CS527" s="15"/>
      <c r="CT527" s="15"/>
      <c r="CU527" s="15"/>
      <c r="CV527" s="15"/>
      <c r="CW527" s="15"/>
      <c r="CX527" s="15"/>
      <c r="CY527" s="15"/>
      <c r="CZ527" s="15"/>
      <c r="DA527" s="15"/>
      <c r="DB527" s="15"/>
      <c r="DC527" s="15"/>
      <c r="DD527" s="15"/>
      <c r="DE527" s="15"/>
      <c r="DF527" s="15"/>
      <c r="DG527" s="15"/>
      <c r="DH527" s="15"/>
      <c r="DI527" s="15"/>
      <c r="DJ527" s="15"/>
      <c r="DK527" s="15"/>
      <c r="DL527" s="15"/>
      <c r="DM527" s="15"/>
    </row>
    <row r="528" spans="1:117" s="13" customFormat="1" ht="15" thickBot="1" x14ac:dyDescent="0.4">
      <c r="A528" s="93"/>
      <c r="B528" s="14" t="s">
        <v>214</v>
      </c>
      <c r="C528" s="120">
        <f>C526</f>
        <v>0.05</v>
      </c>
      <c r="D528" s="120"/>
      <c r="E528" s="120">
        <f>E526</f>
        <v>0.1</v>
      </c>
      <c r="F528" s="120"/>
      <c r="G528" s="121">
        <f>G526</f>
        <v>0.15815555864939651</v>
      </c>
      <c r="H528" s="121"/>
      <c r="I528" s="121">
        <f>I526</f>
        <v>0.20666431750945419</v>
      </c>
      <c r="J528" s="121"/>
      <c r="K528" s="121">
        <f>K526</f>
        <v>0.26631111729879292</v>
      </c>
      <c r="L528" s="121"/>
      <c r="M528" s="121">
        <f>M526</f>
        <v>0.31332863501890834</v>
      </c>
      <c r="N528" s="121"/>
      <c r="O528" s="121">
        <f>O526</f>
        <v>0.51311117298792941</v>
      </c>
      <c r="P528" s="121"/>
      <c r="Q528" s="122">
        <f>C528*G528+E528*K528+O528</f>
        <v>0.54765006265027849</v>
      </c>
      <c r="R528" s="122"/>
      <c r="S528" s="122">
        <f t="shared" ref="S528:S529" si="4677">1/(1+EXP(-Q528))</f>
        <v>0.6335902159277319</v>
      </c>
      <c r="T528" s="122"/>
      <c r="U528" s="122">
        <f t="shared" ref="U528:U529" si="4678">S528</f>
        <v>0.6335902159277319</v>
      </c>
      <c r="V528" s="122"/>
      <c r="W528" s="121">
        <f>W526</f>
        <v>0.48328635018908073</v>
      </c>
      <c r="X528" s="121"/>
      <c r="Y528" s="122">
        <f t="shared" ref="Y528:Y529" si="4679">C528*I528+E528*M528+W528</f>
        <v>0.52495242956644428</v>
      </c>
      <c r="Z528" s="122"/>
      <c r="AA528" s="122">
        <f t="shared" ref="AA528:AA529" si="4680">1/(1+EXP(-Y528))</f>
        <v>0.62830507886845699</v>
      </c>
      <c r="AB528" s="122"/>
      <c r="AC528" s="122">
        <f t="shared" ref="AC528:AC529" si="4681">AA528</f>
        <v>0.62830507886845699</v>
      </c>
      <c r="AD528" s="122"/>
      <c r="AE528" s="121">
        <f>AE526</f>
        <v>-0.73467031577180752</v>
      </c>
      <c r="AF528" s="121"/>
      <c r="AG528" s="121">
        <f>AG526</f>
        <v>0.83610463119984202</v>
      </c>
      <c r="AH528" s="121"/>
      <c r="AI528" s="121">
        <f>AI526</f>
        <v>-0.63068462789619562</v>
      </c>
      <c r="AJ528" s="121"/>
      <c r="AK528" s="121">
        <f>AK526</f>
        <v>0.93429631599924001</v>
      </c>
      <c r="AL528" s="121"/>
      <c r="AM528" s="121">
        <f>AM526</f>
        <v>-1.2906910203618651</v>
      </c>
      <c r="AN528" s="121"/>
      <c r="AO528" s="122">
        <f t="shared" ref="AO528:AO529" si="4682">U528*AE528+AC528*AI528+AM528</f>
        <v>-2.1524332992388624</v>
      </c>
      <c r="AP528" s="122"/>
      <c r="AQ528" s="122">
        <f t="shared" ref="AQ528:AQ529" si="4683">1/(1+EXP(-AO528))</f>
        <v>0.10410405932639322</v>
      </c>
      <c r="AR528" s="122"/>
      <c r="AS528" s="121">
        <f>AS526</f>
        <v>1.2381584486125143</v>
      </c>
      <c r="AT528" s="121"/>
      <c r="AU528" s="122">
        <f>U528*AG528+AC528*AK528+AS528</f>
        <v>2.3549292829430102</v>
      </c>
      <c r="AV528" s="122"/>
      <c r="AW528" s="122">
        <f t="shared" ref="AW528:AW529" si="4684">1/(1+EXP(-AU528))</f>
        <v>0.91332523653149544</v>
      </c>
      <c r="AX528" s="122"/>
      <c r="AY528" s="122">
        <f t="shared" ref="AY528:AY529" si="4685">AQ528</f>
        <v>0.10410405932639322</v>
      </c>
      <c r="AZ528" s="122"/>
      <c r="BA528" s="122">
        <f>AW528</f>
        <v>0.91332523653149544</v>
      </c>
      <c r="BB528" s="122"/>
      <c r="BC528" s="120">
        <f>BC526</f>
        <v>0.01</v>
      </c>
      <c r="BD528" s="120"/>
      <c r="BE528" s="120">
        <f>BE526</f>
        <v>0.99</v>
      </c>
      <c r="BF528" s="120"/>
      <c r="BG528" s="122">
        <f>(1/2)*(AY528-BC528)^2</f>
        <v>4.4277869908526677E-3</v>
      </c>
      <c r="BH528" s="122"/>
      <c r="BI528" s="122">
        <f t="shared" ref="BI528:BI529" si="4686">(1/2)*(BA528-BE528)^2</f>
        <v>2.9395096764755599E-3</v>
      </c>
      <c r="BJ528" s="122"/>
      <c r="BK528" s="122">
        <f t="shared" ref="BK528:BK529" si="4687">BG528+BI528</f>
        <v>7.367296667328228E-3</v>
      </c>
      <c r="BL528" s="122"/>
      <c r="BN528" s="142">
        <f t="shared" ref="BN528" si="4688" xml:space="preserve"> ( ((AY528 - BC528)*(AY528)*(1-AY528)*AE528) + ((BA528 - BE528)*(BA528)*(1-BA528)*AG528) ) * ( ((U528)*(1-U528)) ) * ( C528 )</f>
        <v>-1.3375485184089441E-4</v>
      </c>
      <c r="BO528" s="142"/>
      <c r="BP528" s="142">
        <f t="shared" ref="BP528" si="4689" xml:space="preserve"> ( ((AY528 - BC528)*(AY528)*(1-AY528)*AI528) + ((BA528 - BE528)*(BA528)*(1-BA528)*AK528) ) * ( ((AC528)*(1-AC528)) ) * ( C528 )</f>
        <v>-1.308547542494166E-4</v>
      </c>
      <c r="BQ528" s="142"/>
      <c r="BR528" s="142">
        <f t="shared" ref="BR528" si="4690" xml:space="preserve"> ( ((AY528 - BC528)*(AY528)*(1-AY528)*AE528) + ((BA528 - BE528)*(BA528)*(1-BA528)*AG528) ) * ( ((U528)*(1-U528)) ) * ( E528 )</f>
        <v>-2.6750970368178881E-4</v>
      </c>
      <c r="BS528" s="142"/>
      <c r="BT528" s="142">
        <f t="shared" ref="BT528" si="4691" xml:space="preserve"> ( ((AY528 - BC528)*(AY528)*(1-AY528)*AI528) + ((BA528 - BE528)*(BA528)*(1-BA528)*AK528) ) * ( ((AC528)*(1-AC528)) ) * ( E528 )</f>
        <v>-2.6170950849883321E-4</v>
      </c>
      <c r="BU528" s="142"/>
      <c r="BV528" s="142">
        <f t="shared" ref="BV528" si="4692" xml:space="preserve"> ( ((AY528 - BC528)*(AY528)*(1-AY528)*AE528) + ((BA528 - BE528)*(BA528)*(1-BA528)*AG528) ) * ( ((S528)*(1-S528)) )</f>
        <v>-2.6750970368178881E-3</v>
      </c>
      <c r="BW528" s="142"/>
      <c r="BX528" s="142">
        <f t="shared" ref="BX528" si="4693" xml:space="preserve"> ( ((AY528 - BC528)*(AY528)*(1-AY528)*AI528) + ((BA528 - BE528)*(BA528)*(1-BA528)*AK528) ) * ( ((AC528)*(1-AC528)) )</f>
        <v>-2.6170950849883322E-3</v>
      </c>
      <c r="BY528" s="142"/>
      <c r="BZ528" s="142">
        <f xml:space="preserve"> (AY528 - BC528) * (AY528 * (1 - AY528)) * U528</f>
        <v>5.5608611726361149E-3</v>
      </c>
      <c r="CA528" s="142"/>
      <c r="CB528" s="142">
        <f t="shared" ref="CB528" si="4694" xml:space="preserve"> (BA528 - BE528) * (BA528 * (1 - BA528)) * U528</f>
        <v>-3.8457321260279612E-3</v>
      </c>
      <c r="CC528" s="142"/>
      <c r="CD528" s="142">
        <f t="shared" ref="CD528" si="4695" xml:space="preserve"> (AY528 - BC528) * (AY528 * (1 - AY528)) * AC528</f>
        <v>5.5144748605906423E-3</v>
      </c>
      <c r="CE528" s="142"/>
      <c r="CF528" s="142">
        <f t="shared" ref="CF528" si="4696" xml:space="preserve"> (BA528 - BE528) * (BA528 * (1 - BA528)) * AC528</f>
        <v>-3.8136526827721126E-3</v>
      </c>
      <c r="CG528" s="142"/>
      <c r="CH528" s="142">
        <f xml:space="preserve"> (AY528 - BC528) * (AY528 * (1 - AY528))</f>
        <v>8.7767472300588588E-3</v>
      </c>
      <c r="CI528" s="142"/>
      <c r="CJ528" s="142">
        <f xml:space="preserve"> (BA528 - BE528) * (BA528 * (1 - BA528))</f>
        <v>-6.0697467059160053E-3</v>
      </c>
      <c r="CK528" s="142"/>
      <c r="CL528" s="15"/>
      <c r="CM528" s="104">
        <f>CM522</f>
        <v>0.5</v>
      </c>
      <c r="CN528" s="104"/>
      <c r="CO528" s="47"/>
      <c r="CP528" s="131">
        <f t="shared" ref="CP528" si="4697">G528-CM528*BN528</f>
        <v>0.15822243607531697</v>
      </c>
      <c r="CQ528" s="131"/>
      <c r="CR528" s="131">
        <f t="shared" ref="CR528" si="4698">I528-CM528*BP528</f>
        <v>0.20672974488657889</v>
      </c>
      <c r="CS528" s="131"/>
      <c r="CT528" s="131">
        <f t="shared" ref="CT528" si="4699">K528-CM528*BR528</f>
        <v>0.26644487215063384</v>
      </c>
      <c r="CU528" s="131"/>
      <c r="CV528" s="131">
        <f t="shared" ref="CV528" si="4700">M528-CM528*BT528</f>
        <v>0.31345948977315774</v>
      </c>
      <c r="CW528" s="131"/>
      <c r="CX528" s="131">
        <f t="shared" ref="CX528" si="4701">O528-CM528*BV528</f>
        <v>0.51444872150633836</v>
      </c>
      <c r="CY528" s="131"/>
      <c r="CZ528" s="131">
        <f t="shared" ref="CZ528" si="4702">W528-CM528*BX528</f>
        <v>0.48459489773157488</v>
      </c>
      <c r="DA528" s="131"/>
      <c r="DB528" s="131">
        <f t="shared" ref="DB528" si="4703">AE528-CM528*BZ528</f>
        <v>-0.73745074635812558</v>
      </c>
      <c r="DC528" s="131"/>
      <c r="DD528" s="131">
        <f t="shared" ref="DD528" si="4704">AG528-CM528*CB528</f>
        <v>0.83802749726285597</v>
      </c>
      <c r="DE528" s="131"/>
      <c r="DF528" s="131">
        <f t="shared" ref="DF528" si="4705">AI528-CM528*CD528</f>
        <v>-0.63344186532649094</v>
      </c>
      <c r="DG528" s="131"/>
      <c r="DH528" s="131">
        <f t="shared" ref="DH528" si="4706">AK528-CM528*CF528</f>
        <v>0.93620314234062607</v>
      </c>
      <c r="DI528" s="131"/>
      <c r="DJ528" s="131">
        <f t="shared" ref="DJ528" si="4707">AM528-CM528*CH528</f>
        <v>-1.2950793939768945</v>
      </c>
      <c r="DK528" s="131"/>
      <c r="DL528" s="131">
        <f t="shared" ref="DL528" si="4708">AS528-CM528*CJ528</f>
        <v>1.2411933219654723</v>
      </c>
      <c r="DM528" s="131"/>
    </row>
    <row r="529" spans="1:117" s="13" customFormat="1" ht="15" thickBot="1" x14ac:dyDescent="0.4">
      <c r="A529" s="93"/>
      <c r="B529" s="14" t="s">
        <v>216</v>
      </c>
      <c r="C529" s="120">
        <f>C528</f>
        <v>0.05</v>
      </c>
      <c r="D529" s="120"/>
      <c r="E529" s="120">
        <f>E528</f>
        <v>0.1</v>
      </c>
      <c r="F529" s="120"/>
      <c r="G529" s="131">
        <f>CP528</f>
        <v>0.15822243607531697</v>
      </c>
      <c r="H529" s="131"/>
      <c r="I529" s="131">
        <f>CR528</f>
        <v>0.20672974488657889</v>
      </c>
      <c r="J529" s="131"/>
      <c r="K529" s="131">
        <f>CT528</f>
        <v>0.26644487215063384</v>
      </c>
      <c r="L529" s="131"/>
      <c r="M529" s="131">
        <f>CV528</f>
        <v>0.31345948977315774</v>
      </c>
      <c r="N529" s="131"/>
      <c r="O529" s="131">
        <f>CX528</f>
        <v>0.51444872150633836</v>
      </c>
      <c r="P529" s="131"/>
      <c r="Q529" s="122">
        <f>C529*G529+E529*K529+O529</f>
        <v>0.54900433052516762</v>
      </c>
      <c r="R529" s="122"/>
      <c r="S529" s="122">
        <f t="shared" si="4677"/>
        <v>0.63390455724595274</v>
      </c>
      <c r="T529" s="122"/>
      <c r="U529" s="122">
        <f t="shared" si="4678"/>
        <v>0.63390455724595274</v>
      </c>
      <c r="V529" s="122"/>
      <c r="W529" s="131">
        <f>CZ528</f>
        <v>0.48459489773157488</v>
      </c>
      <c r="X529" s="131"/>
      <c r="Y529" s="122">
        <f t="shared" si="4679"/>
        <v>0.52627733395321963</v>
      </c>
      <c r="Z529" s="122"/>
      <c r="AA529" s="122">
        <f t="shared" si="4680"/>
        <v>0.62861444149866585</v>
      </c>
      <c r="AB529" s="122"/>
      <c r="AC529" s="122">
        <f t="shared" si="4681"/>
        <v>0.62861444149866585</v>
      </c>
      <c r="AD529" s="122"/>
      <c r="AE529" s="131">
        <f>DB528</f>
        <v>-0.73745074635812558</v>
      </c>
      <c r="AF529" s="131"/>
      <c r="AG529" s="131">
        <f>DD528</f>
        <v>0.83802749726285597</v>
      </c>
      <c r="AH529" s="131"/>
      <c r="AI529" s="131">
        <f>DF528</f>
        <v>-0.63344186532649094</v>
      </c>
      <c r="AJ529" s="131"/>
      <c r="AK529" s="131">
        <f>DH528</f>
        <v>0.93620314234062607</v>
      </c>
      <c r="AL529" s="131"/>
      <c r="AM529" s="131">
        <f>DJ528</f>
        <v>-1.2950793939768945</v>
      </c>
      <c r="AN529" s="131"/>
      <c r="AO529" s="122">
        <f t="shared" si="4682"/>
        <v>-2.1607434872318247</v>
      </c>
      <c r="AP529" s="122"/>
      <c r="AQ529" s="122">
        <f t="shared" si="4683"/>
        <v>0.10333154397228425</v>
      </c>
      <c r="AR529" s="122"/>
      <c r="AS529" s="131">
        <f>DL528</f>
        <v>1.2411933219654723</v>
      </c>
      <c r="AT529" s="131"/>
      <c r="AU529" s="122">
        <f>U529*AG529+AC529*AK529+AS529</f>
        <v>2.3609335870295656</v>
      </c>
      <c r="AV529" s="122"/>
      <c r="AW529" s="122">
        <f t="shared" si="4684"/>
        <v>0.91379937264328892</v>
      </c>
      <c r="AX529" s="122"/>
      <c r="AY529" s="122">
        <f t="shared" si="4685"/>
        <v>0.10333154397228425</v>
      </c>
      <c r="AZ529" s="122"/>
      <c r="BA529" s="122">
        <f>AW529</f>
        <v>0.91379937264328892</v>
      </c>
      <c r="BB529" s="122"/>
      <c r="BC529" s="120">
        <f>BC528</f>
        <v>0.01</v>
      </c>
      <c r="BD529" s="120"/>
      <c r="BE529" s="120">
        <f>BE528</f>
        <v>0.99</v>
      </c>
      <c r="BF529" s="120"/>
      <c r="BG529" s="136">
        <f>(1/2)*(AY529-BC529)^2</f>
        <v>4.3553885501252144E-3</v>
      </c>
      <c r="BH529" s="137"/>
      <c r="BI529" s="136">
        <f t="shared" si="4686"/>
        <v>2.9032678047781718E-3</v>
      </c>
      <c r="BJ529" s="137"/>
      <c r="BK529" s="136">
        <f t="shared" si="4687"/>
        <v>7.2586563549033867E-3</v>
      </c>
      <c r="BL529" s="137"/>
      <c r="BN529" s="15"/>
      <c r="BO529" s="15"/>
      <c r="BP529" s="15"/>
      <c r="BQ529" s="15"/>
      <c r="BR529" s="15"/>
      <c r="BS529" s="15"/>
      <c r="BT529" s="15"/>
      <c r="BU529" s="15"/>
      <c r="BV529" s="15"/>
      <c r="BW529" s="15"/>
      <c r="BX529" s="15"/>
      <c r="BY529" s="15"/>
      <c r="BZ529" s="15"/>
      <c r="CA529" s="15"/>
      <c r="CB529" s="15"/>
      <c r="CC529" s="15"/>
      <c r="CD529" s="15"/>
      <c r="CE529" s="15"/>
      <c r="CF529" s="15"/>
      <c r="CG529" s="15"/>
      <c r="CH529" s="15"/>
      <c r="CI529" s="15"/>
      <c r="CJ529" s="15"/>
      <c r="CK529" s="15"/>
      <c r="CL529" s="15"/>
      <c r="CM529" s="47"/>
      <c r="CN529" s="47"/>
      <c r="CO529" s="47"/>
      <c r="CP529" s="15"/>
      <c r="CQ529" s="15"/>
      <c r="CR529" s="15"/>
      <c r="CS529" s="15"/>
      <c r="CT529" s="15"/>
      <c r="CU529" s="15"/>
      <c r="CV529" s="15"/>
      <c r="CW529" s="15"/>
      <c r="CX529" s="15"/>
      <c r="CY529" s="15"/>
      <c r="CZ529" s="15"/>
      <c r="DA529" s="15"/>
      <c r="DB529" s="15"/>
      <c r="DC529" s="15"/>
      <c r="DD529" s="15"/>
      <c r="DE529" s="15"/>
      <c r="DF529" s="15"/>
      <c r="DG529" s="15"/>
      <c r="DH529" s="15"/>
      <c r="DI529" s="15"/>
      <c r="DJ529" s="15"/>
      <c r="DK529" s="15"/>
      <c r="DL529" s="15"/>
      <c r="DM529" s="15"/>
    </row>
    <row r="530" spans="1:117" s="13" customFormat="1" x14ac:dyDescent="0.35">
      <c r="A530" s="93"/>
      <c r="B530" s="14" t="s">
        <v>217</v>
      </c>
      <c r="BG530" s="143" t="str">
        <f>IF(BG529&lt;BG526,"OUI, ça a baissé","NON, ça n'a pas baissé")</f>
        <v>OUI, ça a baissé</v>
      </c>
      <c r="BH530" s="143"/>
      <c r="BI530" s="143" t="str">
        <f>IF(BI529&lt;BI526,"OUI, ça a baissé","NON, ça n'a pas baissé")</f>
        <v>OUI, ça a baissé</v>
      </c>
      <c r="BJ530" s="143"/>
      <c r="BK530" s="143" t="str">
        <f>IF(BK529&lt;BK526,"OUI, ça a baissé","NON, ça n'a pas baissé")</f>
        <v>OUI, ça a baissé</v>
      </c>
      <c r="BL530" s="143"/>
      <c r="BN530" s="15"/>
      <c r="BO530" s="15"/>
      <c r="BP530" s="15"/>
      <c r="BQ530" s="15"/>
      <c r="BR530" s="15"/>
      <c r="BS530" s="15"/>
      <c r="BT530" s="15"/>
      <c r="BU530" s="15"/>
      <c r="BV530" s="15"/>
      <c r="BW530" s="15"/>
      <c r="BX530" s="15"/>
      <c r="BY530" s="15"/>
      <c r="BZ530" s="15"/>
      <c r="CA530" s="15"/>
      <c r="CB530" s="15"/>
      <c r="CC530" s="15"/>
      <c r="CD530" s="15"/>
      <c r="CE530" s="15"/>
      <c r="CF530" s="15"/>
      <c r="CG530" s="15"/>
      <c r="CH530" s="15"/>
      <c r="CI530" s="15"/>
      <c r="CJ530" s="15"/>
      <c r="CK530" s="15"/>
      <c r="CL530" s="15"/>
      <c r="CM530" s="47"/>
      <c r="CN530" s="47"/>
      <c r="CO530" s="47"/>
      <c r="CP530" s="15"/>
      <c r="CQ530" s="15"/>
      <c r="CR530" s="15"/>
      <c r="CS530" s="15"/>
      <c r="CT530" s="15"/>
      <c r="CU530" s="15"/>
      <c r="CV530" s="15"/>
      <c r="CW530" s="15"/>
      <c r="CX530" s="15"/>
      <c r="CY530" s="15"/>
      <c r="CZ530" s="15"/>
      <c r="DA530" s="15"/>
      <c r="DB530" s="15"/>
      <c r="DC530" s="15"/>
      <c r="DD530" s="15"/>
      <c r="DE530" s="15"/>
      <c r="DF530" s="15"/>
      <c r="DG530" s="15"/>
      <c r="DH530" s="15"/>
      <c r="DI530" s="15"/>
      <c r="DJ530" s="15"/>
      <c r="DK530" s="15"/>
      <c r="DL530" s="15"/>
      <c r="DM530" s="15"/>
    </row>
    <row r="531" spans="1:117" s="13" customFormat="1" ht="15" thickBot="1" x14ac:dyDescent="0.4"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  <c r="AP531" s="15"/>
      <c r="AQ531" s="15"/>
      <c r="AR531" s="15"/>
      <c r="AS531" s="15"/>
      <c r="AT531" s="15"/>
      <c r="AU531" s="15"/>
      <c r="AV531" s="15"/>
      <c r="AW531" s="15"/>
      <c r="AX531" s="15"/>
      <c r="AY531" s="15"/>
      <c r="AZ531" s="15"/>
      <c r="BA531" s="15"/>
      <c r="BB531" s="15"/>
      <c r="BC531" s="15"/>
      <c r="BD531" s="15"/>
      <c r="BE531" s="15"/>
      <c r="BF531" s="15"/>
      <c r="BG531" s="15"/>
      <c r="BH531" s="15"/>
      <c r="BI531" s="15"/>
      <c r="BJ531" s="15"/>
      <c r="BK531" s="15"/>
      <c r="BL531" s="15"/>
      <c r="BN531" s="15"/>
      <c r="BO531" s="15"/>
      <c r="BP531" s="15"/>
      <c r="BQ531" s="15"/>
      <c r="BR531" s="15"/>
      <c r="BS531" s="15"/>
      <c r="BT531" s="15"/>
      <c r="BU531" s="15"/>
      <c r="BV531" s="15"/>
      <c r="BW531" s="15"/>
      <c r="BX531" s="15"/>
      <c r="BY531" s="15"/>
      <c r="BZ531" s="15"/>
      <c r="CA531" s="15"/>
      <c r="CB531" s="15"/>
      <c r="CC531" s="15"/>
      <c r="CD531" s="15"/>
      <c r="CE531" s="15"/>
      <c r="CF531" s="15"/>
      <c r="CG531" s="15"/>
      <c r="CH531" s="15"/>
      <c r="CI531" s="15"/>
      <c r="CJ531" s="15"/>
      <c r="CK531" s="15"/>
      <c r="CL531" s="15"/>
      <c r="CM531" s="47"/>
      <c r="CN531" s="47"/>
      <c r="CO531" s="47"/>
      <c r="CP531" s="15"/>
      <c r="CQ531" s="15"/>
      <c r="CR531" s="15"/>
      <c r="CS531" s="15"/>
      <c r="CT531" s="15"/>
      <c r="CU531" s="15"/>
      <c r="CV531" s="15"/>
      <c r="CW531" s="15"/>
      <c r="CX531" s="15"/>
      <c r="CY531" s="15"/>
      <c r="CZ531" s="15"/>
      <c r="DA531" s="15"/>
      <c r="DB531" s="15"/>
      <c r="DC531" s="15"/>
      <c r="DD531" s="15"/>
      <c r="DE531" s="15"/>
      <c r="DF531" s="15"/>
      <c r="DG531" s="15"/>
      <c r="DH531" s="15"/>
      <c r="DI531" s="15"/>
      <c r="DJ531" s="15"/>
      <c r="DK531" s="15"/>
      <c r="DL531" s="15"/>
      <c r="DM531" s="15"/>
    </row>
    <row r="532" spans="1:117" s="13" customFormat="1" ht="15" thickBot="1" x14ac:dyDescent="0.4">
      <c r="A532" s="93" t="s">
        <v>132</v>
      </c>
      <c r="B532" s="14" t="s">
        <v>213</v>
      </c>
      <c r="C532" s="120">
        <f>C529</f>
        <v>0.05</v>
      </c>
      <c r="D532" s="120"/>
      <c r="E532" s="120">
        <f>E529</f>
        <v>0.1</v>
      </c>
      <c r="F532" s="120"/>
      <c r="G532" s="121">
        <f>G529</f>
        <v>0.15822243607531697</v>
      </c>
      <c r="H532" s="121"/>
      <c r="I532" s="121">
        <f>I529</f>
        <v>0.20672974488657889</v>
      </c>
      <c r="J532" s="121"/>
      <c r="K532" s="121">
        <f>K529</f>
        <v>0.26644487215063384</v>
      </c>
      <c r="L532" s="121"/>
      <c r="M532" s="121">
        <f>M529</f>
        <v>0.31345948977315774</v>
      </c>
      <c r="N532" s="121"/>
      <c r="O532" s="121">
        <f>O529</f>
        <v>0.51444872150633836</v>
      </c>
      <c r="P532" s="121"/>
      <c r="Q532" s="122">
        <f>C532*G532+E532*K532+O532</f>
        <v>0.54900433052516762</v>
      </c>
      <c r="R532" s="122"/>
      <c r="S532" s="122">
        <f t="shared" ref="S532" si="4709">1/(1+EXP(-Q532))</f>
        <v>0.63390455724595274</v>
      </c>
      <c r="T532" s="122"/>
      <c r="U532" s="122">
        <f t="shared" ref="U532" si="4710">S532</f>
        <v>0.63390455724595274</v>
      </c>
      <c r="V532" s="122"/>
      <c r="W532" s="121">
        <f>W529</f>
        <v>0.48459489773157488</v>
      </c>
      <c r="X532" s="121"/>
      <c r="Y532" s="122">
        <f t="shared" ref="Y532" si="4711">C532*I532+E532*M532+W532</f>
        <v>0.52627733395321963</v>
      </c>
      <c r="Z532" s="122"/>
      <c r="AA532" s="122">
        <f t="shared" ref="AA532" si="4712">1/(1+EXP(-Y532))</f>
        <v>0.62861444149866585</v>
      </c>
      <c r="AB532" s="122"/>
      <c r="AC532" s="122">
        <f t="shared" ref="AC532" si="4713">AA532</f>
        <v>0.62861444149866585</v>
      </c>
      <c r="AD532" s="122"/>
      <c r="AE532" s="121">
        <f>AE529</f>
        <v>-0.73745074635812558</v>
      </c>
      <c r="AF532" s="121"/>
      <c r="AG532" s="121">
        <f>AG529</f>
        <v>0.83802749726285597</v>
      </c>
      <c r="AH532" s="121"/>
      <c r="AI532" s="121">
        <f>AI529</f>
        <v>-0.63344186532649094</v>
      </c>
      <c r="AJ532" s="121"/>
      <c r="AK532" s="121">
        <f>AK529</f>
        <v>0.93620314234062607</v>
      </c>
      <c r="AL532" s="121"/>
      <c r="AM532" s="121">
        <f>AM529</f>
        <v>-1.2950793939768945</v>
      </c>
      <c r="AN532" s="121"/>
      <c r="AO532" s="122">
        <f t="shared" ref="AO532" si="4714">U532*AE532+AC532*AI532+AM532</f>
        <v>-2.1607434872318247</v>
      </c>
      <c r="AP532" s="122"/>
      <c r="AQ532" s="122">
        <f t="shared" ref="AQ532" si="4715">1/(1+EXP(-AO532))</f>
        <v>0.10333154397228425</v>
      </c>
      <c r="AR532" s="122"/>
      <c r="AS532" s="121">
        <f>AS529</f>
        <v>1.2411933219654723</v>
      </c>
      <c r="AT532" s="121"/>
      <c r="AU532" s="122">
        <f>U532*AG532+AC532*AK532+AS532</f>
        <v>2.3609335870295656</v>
      </c>
      <c r="AV532" s="122"/>
      <c r="AW532" s="122">
        <f t="shared" ref="AW532" si="4716">1/(1+EXP(-AU532))</f>
        <v>0.91379937264328892</v>
      </c>
      <c r="AX532" s="122"/>
      <c r="AY532" s="122">
        <f t="shared" ref="AY532" si="4717">AQ532</f>
        <v>0.10333154397228425</v>
      </c>
      <c r="AZ532" s="122"/>
      <c r="BA532" s="122">
        <f t="shared" ref="BA532" si="4718">AW532</f>
        <v>0.91379937264328892</v>
      </c>
      <c r="BB532" s="122"/>
      <c r="BC532" s="120">
        <f>BC529</f>
        <v>0.01</v>
      </c>
      <c r="BD532" s="120"/>
      <c r="BE532" s="120">
        <f>BE529</f>
        <v>0.99</v>
      </c>
      <c r="BF532" s="120"/>
      <c r="BG532" s="136">
        <f>(1/2)*(AY532-BC532)^2</f>
        <v>4.3553885501252144E-3</v>
      </c>
      <c r="BH532" s="137"/>
      <c r="BI532" s="136">
        <f t="shared" ref="BI532" si="4719">(1/2)*(BA532-BE532)^2</f>
        <v>2.9032678047781718E-3</v>
      </c>
      <c r="BJ532" s="137"/>
      <c r="BK532" s="136">
        <f t="shared" ref="BK532" si="4720">BG532+BI532</f>
        <v>7.2586563549033867E-3</v>
      </c>
      <c r="BL532" s="137"/>
      <c r="BN532" s="131">
        <f t="shared" ref="BN532" si="4721" xml:space="preserve"> ( ((AY532 - BC532)*(AY532)*(1-AY532)*AE532) + ((BA532 - BE532)*(BA532)*(1-BA532)*AG532) ) * ( ((U532)*(1-U532)) ) * ( C532 )</f>
        <v>-1.3236391865087681E-4</v>
      </c>
      <c r="BO532" s="131"/>
      <c r="BP532" s="131">
        <f t="shared" ref="BP532" si="4722" xml:space="preserve"> ( ((AY532 - BC532)*(AY532)*(1-AY532)*AI532) + ((BA532 - BE532)*(BA532)*(1-BA532)*AK532) ) * ( ((AC532)*(1-AC532)) ) * ( C532 )</f>
        <v>-1.2953577779398811E-4</v>
      </c>
      <c r="BQ532" s="131"/>
      <c r="BR532" s="131">
        <f t="shared" ref="BR532" si="4723" xml:space="preserve"> ( ((AY532 - BC532)*(AY532)*(1-AY532)*AE532) + ((BA532 - BE532)*(BA532)*(1-BA532)*AG532) ) * ( ((U532)*(1-U532)) ) * ( E532 )</f>
        <v>-2.6472783730175362E-4</v>
      </c>
      <c r="BS532" s="131"/>
      <c r="BT532" s="131">
        <f t="shared" ref="BT532" si="4724" xml:space="preserve"> ( ((AY532 - BC532)*(AY532)*(1-AY532)*AI532) + ((BA532 - BE532)*(BA532)*(1-BA532)*AK532) ) * ( ((AC532)*(1-AC532)) ) * ( E532 )</f>
        <v>-2.5907155558797622E-4</v>
      </c>
      <c r="BU532" s="131"/>
      <c r="BV532" s="131">
        <f t="shared" ref="BV532" si="4725" xml:space="preserve"> ( ((AY532 - BC532)*(AY532)*(1-AY532)*AE532) + ((BA532 - BE532)*(BA532)*(1-BA532)*AG532) ) * ( ((S532)*(1-S532)) )</f>
        <v>-2.647278373017536E-3</v>
      </c>
      <c r="BW532" s="131"/>
      <c r="BX532" s="131">
        <f t="shared" ref="BX532" si="4726" xml:space="preserve"> ( ((AY532 - BC532)*(AY532)*(1-AY532)*AI532) + ((BA532 - BE532)*(BA532)*(1-BA532)*AK532) ) * ( ((AC532)*(1-AC532)) )</f>
        <v>-2.5907155558797623E-3</v>
      </c>
      <c r="BY532" s="131"/>
      <c r="BZ532" s="131">
        <f xml:space="preserve"> (AY532 - BC532) * (AY532 * (1 - AY532)) * U532</f>
        <v>5.4817236155340959E-3</v>
      </c>
      <c r="CA532" s="131"/>
      <c r="CB532" s="131">
        <f t="shared" ref="CB532" si="4727" xml:space="preserve"> (BA532 - BE532) * (BA532 * (1 - BA532)) * U532</f>
        <v>-3.804903993701331E-3</v>
      </c>
      <c r="CC532" s="131"/>
      <c r="CD532" s="131">
        <f t="shared" ref="CD532" si="4728" xml:space="preserve"> (AY532 - BC532) * (AY532 * (1 - AY532)) * AC532</f>
        <v>5.4359770562305955E-3</v>
      </c>
      <c r="CE532" s="131"/>
      <c r="CF532" s="131">
        <f t="shared" ref="CF532" si="4729" xml:space="preserve"> (BA532 - BE532) * (BA532 * (1 - BA532)) * AC532</f>
        <v>-3.7731509761470112E-3</v>
      </c>
      <c r="CG532" s="131"/>
      <c r="CH532" s="131">
        <f xml:space="preserve"> (AY532 - BC532) * (AY532 * (1 - AY532))</f>
        <v>8.6475535676062455E-3</v>
      </c>
      <c r="CI532" s="131"/>
      <c r="CJ532" s="131">
        <f xml:space="preserve"> (BA532 - BE532) * (BA532 * (1 - BA532))</f>
        <v>-6.00232945197938E-3</v>
      </c>
      <c r="CK532" s="131"/>
      <c r="CL532" s="15"/>
      <c r="CM532" s="47"/>
      <c r="CN532" s="47"/>
      <c r="CO532" s="47"/>
      <c r="CP532" s="15"/>
      <c r="CQ532" s="15"/>
      <c r="CR532" s="15"/>
      <c r="CS532" s="15"/>
      <c r="CT532" s="15"/>
      <c r="CU532" s="15"/>
      <c r="CV532" s="15"/>
      <c r="CW532" s="15"/>
      <c r="CX532" s="15"/>
      <c r="CY532" s="15"/>
      <c r="CZ532" s="15"/>
      <c r="DA532" s="15"/>
      <c r="DB532" s="15"/>
      <c r="DC532" s="15"/>
      <c r="DD532" s="15"/>
      <c r="DE532" s="15"/>
      <c r="DF532" s="15"/>
      <c r="DG532" s="15"/>
      <c r="DH532" s="15"/>
      <c r="DI532" s="15"/>
      <c r="DJ532" s="15"/>
      <c r="DK532" s="15"/>
      <c r="DL532" s="15"/>
      <c r="DM532" s="15"/>
    </row>
    <row r="533" spans="1:117" s="13" customFormat="1" x14ac:dyDescent="0.35">
      <c r="A533" s="93"/>
      <c r="B533" s="14" t="s">
        <v>215</v>
      </c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  <c r="AP533" s="15"/>
      <c r="AQ533" s="15"/>
      <c r="AR533" s="15"/>
      <c r="AS533" s="15"/>
      <c r="AT533" s="15"/>
      <c r="AU533" s="15"/>
      <c r="AV533" s="15"/>
      <c r="AW533" s="15"/>
      <c r="AX533" s="15"/>
      <c r="AY533" s="15"/>
      <c r="AZ533" s="15"/>
      <c r="BA533" s="15"/>
      <c r="BB533" s="15"/>
      <c r="BC533" s="15"/>
      <c r="BD533" s="15"/>
      <c r="BE533" s="15"/>
      <c r="BF533" s="15"/>
      <c r="BG533" s="15"/>
      <c r="BH533" s="15"/>
      <c r="BI533" s="15"/>
      <c r="BJ533" s="15"/>
      <c r="BK533" s="15"/>
      <c r="BL533" s="15"/>
      <c r="BN533" s="132" t="str">
        <f>IF(BN532&lt;0.000001,"PROCHE DE 0","PAS PROCHE DE 0")</f>
        <v>PROCHE DE 0</v>
      </c>
      <c r="BO533" s="132"/>
      <c r="BP533" s="132" t="str">
        <f>IF(BP532&lt;0.000001,"PROCHE DE 0","PAS PROCHE DE 0")</f>
        <v>PROCHE DE 0</v>
      </c>
      <c r="BQ533" s="132"/>
      <c r="BR533" s="132" t="str">
        <f>IF(BR532&lt;0.000001,"PROCHE DE 0","PAS PROCHE DE 0")</f>
        <v>PROCHE DE 0</v>
      </c>
      <c r="BS533" s="132"/>
      <c r="BT533" s="132" t="str">
        <f>IF(BT532&lt;0.000001,"PROCHE DE 0","PAS PROCHE DE 0")</f>
        <v>PROCHE DE 0</v>
      </c>
      <c r="BU533" s="132"/>
      <c r="BV533" s="132" t="str">
        <f>IF(BV532&lt;0.000001,"PROCHE DE 0","PAS PROCHE DE 0")</f>
        <v>PROCHE DE 0</v>
      </c>
      <c r="BW533" s="132"/>
      <c r="BX533" s="132" t="str">
        <f>IF(BX532&lt;0.000001,"PROCHE DE 0","PAS PROCHE DE 0")</f>
        <v>PROCHE DE 0</v>
      </c>
      <c r="BY533" s="132"/>
      <c r="BZ533" s="132" t="str">
        <f>IF(BZ532&lt;0.000001,"PROCHE DE 0","PAS PROCHE DE 0")</f>
        <v>PAS PROCHE DE 0</v>
      </c>
      <c r="CA533" s="132"/>
      <c r="CB533" s="132" t="str">
        <f>IF(CB532&lt;0.000001,"PROCHE DE 0","PAS PROCHE DE 0")</f>
        <v>PROCHE DE 0</v>
      </c>
      <c r="CC533" s="132"/>
      <c r="CD533" s="132" t="str">
        <f>IF(CD532&lt;0.000001,"PROCHE DE 0","PAS PROCHE DE 0")</f>
        <v>PAS PROCHE DE 0</v>
      </c>
      <c r="CE533" s="132"/>
      <c r="CF533" s="132" t="str">
        <f>IF(CF532&lt;0.000001,"PROCHE DE 0","PAS PROCHE DE 0")</f>
        <v>PROCHE DE 0</v>
      </c>
      <c r="CG533" s="132"/>
      <c r="CH533" s="132" t="str">
        <f>IF(CH532&lt;0.000001,"PROCHE DE 0","PAS PROCHE DE 0")</f>
        <v>PAS PROCHE DE 0</v>
      </c>
      <c r="CI533" s="132"/>
      <c r="CJ533" s="132" t="str">
        <f>IF(CJ532&lt;0.000001,"PROCHE DE 0","PAS PROCHE DE 0")</f>
        <v>PROCHE DE 0</v>
      </c>
      <c r="CK533" s="132"/>
      <c r="CL533" s="15"/>
      <c r="CM533" s="47"/>
      <c r="CN533" s="47"/>
      <c r="CO533" s="47"/>
      <c r="CP533" s="15"/>
      <c r="CQ533" s="15"/>
      <c r="CR533" s="15"/>
      <c r="CS533" s="15"/>
      <c r="CT533" s="15"/>
      <c r="CU533" s="15"/>
      <c r="CV533" s="15"/>
      <c r="CW533" s="15"/>
      <c r="CX533" s="15"/>
      <c r="CY533" s="15"/>
      <c r="CZ533" s="15"/>
      <c r="DA533" s="15"/>
      <c r="DB533" s="15"/>
      <c r="DC533" s="15"/>
      <c r="DD533" s="15"/>
      <c r="DE533" s="15"/>
      <c r="DF533" s="15"/>
      <c r="DG533" s="15"/>
      <c r="DH533" s="15"/>
      <c r="DI533" s="15"/>
      <c r="DJ533" s="15"/>
      <c r="DK533" s="15"/>
      <c r="DL533" s="15"/>
      <c r="DM533" s="15"/>
    </row>
    <row r="534" spans="1:117" s="13" customFormat="1" ht="15" thickBot="1" x14ac:dyDescent="0.4">
      <c r="A534" s="93"/>
      <c r="B534" s="14" t="s">
        <v>214</v>
      </c>
      <c r="C534" s="120">
        <f>C532</f>
        <v>0.05</v>
      </c>
      <c r="D534" s="120"/>
      <c r="E534" s="120">
        <f>E532</f>
        <v>0.1</v>
      </c>
      <c r="F534" s="120"/>
      <c r="G534" s="121">
        <f>G532</f>
        <v>0.15822243607531697</v>
      </c>
      <c r="H534" s="121"/>
      <c r="I534" s="121">
        <f>I532</f>
        <v>0.20672974488657889</v>
      </c>
      <c r="J534" s="121"/>
      <c r="K534" s="121">
        <f>K532</f>
        <v>0.26644487215063384</v>
      </c>
      <c r="L534" s="121"/>
      <c r="M534" s="121">
        <f>M532</f>
        <v>0.31345948977315774</v>
      </c>
      <c r="N534" s="121"/>
      <c r="O534" s="121">
        <f>O532</f>
        <v>0.51444872150633836</v>
      </c>
      <c r="P534" s="121"/>
      <c r="Q534" s="122">
        <f>C534*G534+E534*K534+O534</f>
        <v>0.54900433052516762</v>
      </c>
      <c r="R534" s="122"/>
      <c r="S534" s="122">
        <f t="shared" ref="S534:S535" si="4730">1/(1+EXP(-Q534))</f>
        <v>0.63390455724595274</v>
      </c>
      <c r="T534" s="122"/>
      <c r="U534" s="122">
        <f t="shared" ref="U534:U535" si="4731">S534</f>
        <v>0.63390455724595274</v>
      </c>
      <c r="V534" s="122"/>
      <c r="W534" s="121">
        <f>W532</f>
        <v>0.48459489773157488</v>
      </c>
      <c r="X534" s="121"/>
      <c r="Y534" s="122">
        <f t="shared" ref="Y534:Y535" si="4732">C534*I534+E534*M534+W534</f>
        <v>0.52627733395321963</v>
      </c>
      <c r="Z534" s="122"/>
      <c r="AA534" s="122">
        <f t="shared" ref="AA534:AA535" si="4733">1/(1+EXP(-Y534))</f>
        <v>0.62861444149866585</v>
      </c>
      <c r="AB534" s="122"/>
      <c r="AC534" s="122">
        <f t="shared" ref="AC534:AC535" si="4734">AA534</f>
        <v>0.62861444149866585</v>
      </c>
      <c r="AD534" s="122"/>
      <c r="AE534" s="121">
        <f>AE532</f>
        <v>-0.73745074635812558</v>
      </c>
      <c r="AF534" s="121"/>
      <c r="AG534" s="121">
        <f>AG532</f>
        <v>0.83802749726285597</v>
      </c>
      <c r="AH534" s="121"/>
      <c r="AI534" s="121">
        <f>AI532</f>
        <v>-0.63344186532649094</v>
      </c>
      <c r="AJ534" s="121"/>
      <c r="AK534" s="121">
        <f>AK532</f>
        <v>0.93620314234062607</v>
      </c>
      <c r="AL534" s="121"/>
      <c r="AM534" s="121">
        <f>AM532</f>
        <v>-1.2950793939768945</v>
      </c>
      <c r="AN534" s="121"/>
      <c r="AO534" s="122">
        <f t="shared" ref="AO534:AO535" si="4735">U534*AE534+AC534*AI534+AM534</f>
        <v>-2.1607434872318247</v>
      </c>
      <c r="AP534" s="122"/>
      <c r="AQ534" s="122">
        <f t="shared" ref="AQ534:AQ535" si="4736">1/(1+EXP(-AO534))</f>
        <v>0.10333154397228425</v>
      </c>
      <c r="AR534" s="122"/>
      <c r="AS534" s="121">
        <f>AS532</f>
        <v>1.2411933219654723</v>
      </c>
      <c r="AT534" s="121"/>
      <c r="AU534" s="122">
        <f>U534*AG534+AC534*AK534+AS534</f>
        <v>2.3609335870295656</v>
      </c>
      <c r="AV534" s="122"/>
      <c r="AW534" s="122">
        <f t="shared" ref="AW534:AW535" si="4737">1/(1+EXP(-AU534))</f>
        <v>0.91379937264328892</v>
      </c>
      <c r="AX534" s="122"/>
      <c r="AY534" s="122">
        <f t="shared" ref="AY534:AY535" si="4738">AQ534</f>
        <v>0.10333154397228425</v>
      </c>
      <c r="AZ534" s="122"/>
      <c r="BA534" s="122">
        <f>AW534</f>
        <v>0.91379937264328892</v>
      </c>
      <c r="BB534" s="122"/>
      <c r="BC534" s="120">
        <f>BC532</f>
        <v>0.01</v>
      </c>
      <c r="BD534" s="120"/>
      <c r="BE534" s="120">
        <f>BE532</f>
        <v>0.99</v>
      </c>
      <c r="BF534" s="120"/>
      <c r="BG534" s="122">
        <f>(1/2)*(AY534-BC534)^2</f>
        <v>4.3553885501252144E-3</v>
      </c>
      <c r="BH534" s="122"/>
      <c r="BI534" s="122">
        <f t="shared" ref="BI534:BI535" si="4739">(1/2)*(BA534-BE534)^2</f>
        <v>2.9032678047781718E-3</v>
      </c>
      <c r="BJ534" s="122"/>
      <c r="BK534" s="122">
        <f t="shared" ref="BK534:BK535" si="4740">BG534+BI534</f>
        <v>7.2586563549033867E-3</v>
      </c>
      <c r="BL534" s="122"/>
      <c r="BN534" s="142">
        <f t="shared" ref="BN534" si="4741" xml:space="preserve"> ( ((AY534 - BC534)*(AY534)*(1-AY534)*AE534) + ((BA534 - BE534)*(BA534)*(1-BA534)*AG534) ) * ( ((U534)*(1-U534)) ) * ( C534 )</f>
        <v>-1.3236391865087681E-4</v>
      </c>
      <c r="BO534" s="142"/>
      <c r="BP534" s="142">
        <f t="shared" ref="BP534" si="4742" xml:space="preserve"> ( ((AY534 - BC534)*(AY534)*(1-AY534)*AI534) + ((BA534 - BE534)*(BA534)*(1-BA534)*AK534) ) * ( ((AC534)*(1-AC534)) ) * ( C534 )</f>
        <v>-1.2953577779398811E-4</v>
      </c>
      <c r="BQ534" s="142"/>
      <c r="BR534" s="142">
        <f t="shared" ref="BR534" si="4743" xml:space="preserve"> ( ((AY534 - BC534)*(AY534)*(1-AY534)*AE534) + ((BA534 - BE534)*(BA534)*(1-BA534)*AG534) ) * ( ((U534)*(1-U534)) ) * ( E534 )</f>
        <v>-2.6472783730175362E-4</v>
      </c>
      <c r="BS534" s="142"/>
      <c r="BT534" s="142">
        <f t="shared" ref="BT534" si="4744" xml:space="preserve"> ( ((AY534 - BC534)*(AY534)*(1-AY534)*AI534) + ((BA534 - BE534)*(BA534)*(1-BA534)*AK534) ) * ( ((AC534)*(1-AC534)) ) * ( E534 )</f>
        <v>-2.5907155558797622E-4</v>
      </c>
      <c r="BU534" s="142"/>
      <c r="BV534" s="142">
        <f t="shared" ref="BV534" si="4745" xml:space="preserve"> ( ((AY534 - BC534)*(AY534)*(1-AY534)*AE534) + ((BA534 - BE534)*(BA534)*(1-BA534)*AG534) ) * ( ((S534)*(1-S534)) )</f>
        <v>-2.647278373017536E-3</v>
      </c>
      <c r="BW534" s="142"/>
      <c r="BX534" s="142">
        <f t="shared" ref="BX534" si="4746" xml:space="preserve"> ( ((AY534 - BC534)*(AY534)*(1-AY534)*AI534) + ((BA534 - BE534)*(BA534)*(1-BA534)*AK534) ) * ( ((AC534)*(1-AC534)) )</f>
        <v>-2.5907155558797623E-3</v>
      </c>
      <c r="BY534" s="142"/>
      <c r="BZ534" s="142">
        <f xml:space="preserve"> (AY534 - BC534) * (AY534 * (1 - AY534)) * U534</f>
        <v>5.4817236155340959E-3</v>
      </c>
      <c r="CA534" s="142"/>
      <c r="CB534" s="142">
        <f t="shared" ref="CB534" si="4747" xml:space="preserve"> (BA534 - BE534) * (BA534 * (1 - BA534)) * U534</f>
        <v>-3.804903993701331E-3</v>
      </c>
      <c r="CC534" s="142"/>
      <c r="CD534" s="142">
        <f t="shared" ref="CD534" si="4748" xml:space="preserve"> (AY534 - BC534) * (AY534 * (1 - AY534)) * AC534</f>
        <v>5.4359770562305955E-3</v>
      </c>
      <c r="CE534" s="142"/>
      <c r="CF534" s="142">
        <f t="shared" ref="CF534" si="4749" xml:space="preserve"> (BA534 - BE534) * (BA534 * (1 - BA534)) * AC534</f>
        <v>-3.7731509761470112E-3</v>
      </c>
      <c r="CG534" s="142"/>
      <c r="CH534" s="142">
        <f xml:space="preserve"> (AY534 - BC534) * (AY534 * (1 - AY534))</f>
        <v>8.6475535676062455E-3</v>
      </c>
      <c r="CI534" s="142"/>
      <c r="CJ534" s="142">
        <f xml:space="preserve"> (BA534 - BE534) * (BA534 * (1 - BA534))</f>
        <v>-6.00232945197938E-3</v>
      </c>
      <c r="CK534" s="142"/>
      <c r="CL534" s="15"/>
      <c r="CM534" s="104">
        <f>CM528</f>
        <v>0.5</v>
      </c>
      <c r="CN534" s="104"/>
      <c r="CO534" s="47"/>
      <c r="CP534" s="131">
        <f t="shared" ref="CP534" si="4750">G534-CM534*BN534</f>
        <v>0.15828861803464242</v>
      </c>
      <c r="CQ534" s="131"/>
      <c r="CR534" s="131">
        <f t="shared" ref="CR534" si="4751">I534-CM534*BP534</f>
        <v>0.20679451277547589</v>
      </c>
      <c r="CS534" s="131"/>
      <c r="CT534" s="131">
        <f t="shared" ref="CT534" si="4752">K534-CM534*BR534</f>
        <v>0.26657723606928474</v>
      </c>
      <c r="CU534" s="131"/>
      <c r="CV534" s="131">
        <f t="shared" ref="CV534" si="4753">M534-CM534*BT534</f>
        <v>0.31358902555095175</v>
      </c>
      <c r="CW534" s="131"/>
      <c r="CX534" s="131">
        <f t="shared" ref="CX534" si="4754">O534-CM534*BV534</f>
        <v>0.51577236069284715</v>
      </c>
      <c r="CY534" s="131"/>
      <c r="CZ534" s="131">
        <f t="shared" ref="CZ534" si="4755">W534-CM534*BX534</f>
        <v>0.48589025550951476</v>
      </c>
      <c r="DA534" s="131"/>
      <c r="DB534" s="131">
        <f t="shared" ref="DB534" si="4756">AE534-CM534*BZ534</f>
        <v>-0.74019160816589258</v>
      </c>
      <c r="DC534" s="131"/>
      <c r="DD534" s="131">
        <f t="shared" ref="DD534" si="4757">AG534-CM534*CB534</f>
        <v>0.83992994925970665</v>
      </c>
      <c r="DE534" s="131"/>
      <c r="DF534" s="131">
        <f t="shared" ref="DF534" si="4758">AI534-CM534*CD534</f>
        <v>-0.63615985385460627</v>
      </c>
      <c r="DG534" s="131"/>
      <c r="DH534" s="131">
        <f t="shared" ref="DH534" si="4759">AK534-CM534*CF534</f>
        <v>0.93808971782869954</v>
      </c>
      <c r="DI534" s="131"/>
      <c r="DJ534" s="131">
        <f t="shared" ref="DJ534" si="4760">AM534-CM534*CH534</f>
        <v>-1.2994031707606977</v>
      </c>
      <c r="DK534" s="131"/>
      <c r="DL534" s="131">
        <f t="shared" ref="DL534" si="4761">AS534-CM534*CJ534</f>
        <v>1.244194486691462</v>
      </c>
      <c r="DM534" s="131"/>
    </row>
    <row r="535" spans="1:117" s="13" customFormat="1" ht="15" thickBot="1" x14ac:dyDescent="0.4">
      <c r="A535" s="93"/>
      <c r="B535" s="14" t="s">
        <v>216</v>
      </c>
      <c r="C535" s="120">
        <f>C534</f>
        <v>0.05</v>
      </c>
      <c r="D535" s="120"/>
      <c r="E535" s="120">
        <f>E534</f>
        <v>0.1</v>
      </c>
      <c r="F535" s="120"/>
      <c r="G535" s="131">
        <f>CP534</f>
        <v>0.15828861803464242</v>
      </c>
      <c r="H535" s="131"/>
      <c r="I535" s="131">
        <f>CR534</f>
        <v>0.20679451277547589</v>
      </c>
      <c r="J535" s="131"/>
      <c r="K535" s="131">
        <f>CT534</f>
        <v>0.26657723606928474</v>
      </c>
      <c r="L535" s="131"/>
      <c r="M535" s="131">
        <f>CV534</f>
        <v>0.31358902555095175</v>
      </c>
      <c r="N535" s="131"/>
      <c r="O535" s="131">
        <f>CX534</f>
        <v>0.51577236069284715</v>
      </c>
      <c r="P535" s="131"/>
      <c r="Q535" s="122">
        <f>C535*G535+E535*K535+O535</f>
        <v>0.55034451520150773</v>
      </c>
      <c r="R535" s="122"/>
      <c r="S535" s="122">
        <f t="shared" si="4730"/>
        <v>0.63421551747642502</v>
      </c>
      <c r="T535" s="122"/>
      <c r="U535" s="122">
        <f t="shared" si="4731"/>
        <v>0.63421551747642502</v>
      </c>
      <c r="V535" s="122"/>
      <c r="W535" s="131">
        <f>CZ534</f>
        <v>0.48589025550951476</v>
      </c>
      <c r="X535" s="131"/>
      <c r="Y535" s="122">
        <f t="shared" si="4732"/>
        <v>0.52758888370338375</v>
      </c>
      <c r="Z535" s="122"/>
      <c r="AA535" s="122">
        <f t="shared" si="4733"/>
        <v>0.62892058202210221</v>
      </c>
      <c r="AB535" s="122"/>
      <c r="AC535" s="122">
        <f t="shared" si="4734"/>
        <v>0.62892058202210221</v>
      </c>
      <c r="AD535" s="122"/>
      <c r="AE535" s="131">
        <f>DB534</f>
        <v>-0.74019160816589258</v>
      </c>
      <c r="AF535" s="131"/>
      <c r="AG535" s="131">
        <f>DD534</f>
        <v>0.83992994925970665</v>
      </c>
      <c r="AH535" s="131"/>
      <c r="AI535" s="131">
        <f>DF534</f>
        <v>-0.63615985385460627</v>
      </c>
      <c r="AJ535" s="131"/>
      <c r="AK535" s="131">
        <f>DH534</f>
        <v>0.93808971782869954</v>
      </c>
      <c r="AL535" s="131"/>
      <c r="AM535" s="131">
        <f>DJ534</f>
        <v>-1.2994031707606977</v>
      </c>
      <c r="AN535" s="131"/>
      <c r="AO535" s="122">
        <f t="shared" si="4735"/>
        <v>-2.168938200110671</v>
      </c>
      <c r="AP535" s="122"/>
      <c r="AQ535" s="122">
        <f t="shared" si="4736"/>
        <v>0.10257473423966069</v>
      </c>
      <c r="AR535" s="122"/>
      <c r="AS535" s="131">
        <f>DL534</f>
        <v>1.244194486691462</v>
      </c>
      <c r="AT535" s="131"/>
      <c r="AU535" s="122">
        <f>U535*AG535+AC535*AK535+AS535</f>
        <v>2.3668750254309296</v>
      </c>
      <c r="AV535" s="122"/>
      <c r="AW535" s="122">
        <f t="shared" si="4737"/>
        <v>0.91426623104234694</v>
      </c>
      <c r="AX535" s="122"/>
      <c r="AY535" s="122">
        <f t="shared" si="4738"/>
        <v>0.10257473423966069</v>
      </c>
      <c r="AZ535" s="122"/>
      <c r="BA535" s="122">
        <f>AW535</f>
        <v>0.91426623104234694</v>
      </c>
      <c r="BB535" s="122"/>
      <c r="BC535" s="120">
        <f>BC534</f>
        <v>0.01</v>
      </c>
      <c r="BD535" s="120"/>
      <c r="BE535" s="120">
        <f>BE534</f>
        <v>0.99</v>
      </c>
      <c r="BF535" s="120"/>
      <c r="BG535" s="136">
        <f>(1/2)*(AY535-BC535)^2</f>
        <v>4.285040709771904E-3</v>
      </c>
      <c r="BH535" s="137"/>
      <c r="BI535" s="136">
        <f t="shared" si="4739"/>
        <v>2.8678018802655862E-3</v>
      </c>
      <c r="BJ535" s="137"/>
      <c r="BK535" s="136">
        <f t="shared" si="4740"/>
        <v>7.1528425900374906E-3</v>
      </c>
      <c r="BL535" s="137"/>
      <c r="BN535" s="15"/>
      <c r="BO535" s="15"/>
      <c r="BP535" s="15"/>
      <c r="BQ535" s="15"/>
      <c r="BR535" s="15"/>
      <c r="BS535" s="15"/>
      <c r="BT535" s="15"/>
      <c r="BU535" s="15"/>
      <c r="BV535" s="15"/>
      <c r="BW535" s="15"/>
      <c r="BX535" s="15"/>
      <c r="BY535" s="15"/>
      <c r="BZ535" s="15"/>
      <c r="CA535" s="15"/>
      <c r="CB535" s="15"/>
      <c r="CC535" s="15"/>
      <c r="CD535" s="15"/>
      <c r="CE535" s="15"/>
      <c r="CF535" s="15"/>
      <c r="CG535" s="15"/>
      <c r="CH535" s="15"/>
      <c r="CI535" s="15"/>
      <c r="CJ535" s="15"/>
      <c r="CK535" s="15"/>
      <c r="CL535" s="15"/>
      <c r="CM535" s="47"/>
      <c r="CN535" s="47"/>
      <c r="CO535" s="47"/>
      <c r="CP535" s="15"/>
      <c r="CQ535" s="15"/>
      <c r="CR535" s="15"/>
      <c r="CS535" s="15"/>
      <c r="CT535" s="15"/>
      <c r="CU535" s="15"/>
      <c r="CV535" s="15"/>
      <c r="CW535" s="15"/>
      <c r="CX535" s="15"/>
      <c r="CY535" s="15"/>
      <c r="CZ535" s="15"/>
      <c r="DA535" s="15"/>
      <c r="DB535" s="15"/>
      <c r="DC535" s="15"/>
      <c r="DD535" s="15"/>
      <c r="DE535" s="15"/>
      <c r="DF535" s="15"/>
      <c r="DG535" s="15"/>
      <c r="DH535" s="15"/>
      <c r="DI535" s="15"/>
      <c r="DJ535" s="15"/>
      <c r="DK535" s="15"/>
      <c r="DL535" s="15"/>
      <c r="DM535" s="15"/>
    </row>
    <row r="536" spans="1:117" s="13" customFormat="1" x14ac:dyDescent="0.35">
      <c r="A536" s="93"/>
      <c r="B536" s="14" t="s">
        <v>217</v>
      </c>
      <c r="BG536" s="143" t="str">
        <f>IF(BG535&lt;BG532,"OUI, ça a baissé","NON, ça n'a pas baissé")</f>
        <v>OUI, ça a baissé</v>
      </c>
      <c r="BH536" s="143"/>
      <c r="BI536" s="143" t="str">
        <f>IF(BI535&lt;BI532,"OUI, ça a baissé","NON, ça n'a pas baissé")</f>
        <v>OUI, ça a baissé</v>
      </c>
      <c r="BJ536" s="143"/>
      <c r="BK536" s="143" t="str">
        <f>IF(BK535&lt;BK532,"OUI, ça a baissé","NON, ça n'a pas baissé")</f>
        <v>OUI, ça a baissé</v>
      </c>
      <c r="BL536" s="143"/>
      <c r="BN536" s="15"/>
      <c r="BO536" s="15"/>
      <c r="BP536" s="15"/>
      <c r="BQ536" s="15"/>
      <c r="BR536" s="15"/>
      <c r="BS536" s="15"/>
      <c r="BT536" s="15"/>
      <c r="BU536" s="15"/>
      <c r="BV536" s="15"/>
      <c r="BW536" s="15"/>
      <c r="BX536" s="15"/>
      <c r="BY536" s="15"/>
      <c r="BZ536" s="15"/>
      <c r="CA536" s="15"/>
      <c r="CB536" s="15"/>
      <c r="CC536" s="15"/>
      <c r="CD536" s="15"/>
      <c r="CE536" s="15"/>
      <c r="CF536" s="15"/>
      <c r="CG536" s="15"/>
      <c r="CH536" s="15"/>
      <c r="CI536" s="15"/>
      <c r="CJ536" s="15"/>
      <c r="CK536" s="15"/>
      <c r="CL536" s="15"/>
      <c r="CM536" s="47"/>
      <c r="CN536" s="47"/>
      <c r="CO536" s="47"/>
      <c r="CP536" s="15"/>
      <c r="CQ536" s="15"/>
      <c r="CR536" s="15"/>
      <c r="CS536" s="15"/>
      <c r="CT536" s="15"/>
      <c r="CU536" s="15"/>
      <c r="CV536" s="15"/>
      <c r="CW536" s="15"/>
      <c r="CX536" s="15"/>
      <c r="CY536" s="15"/>
      <c r="CZ536" s="15"/>
      <c r="DA536" s="15"/>
      <c r="DB536" s="15"/>
      <c r="DC536" s="15"/>
      <c r="DD536" s="15"/>
      <c r="DE536" s="15"/>
      <c r="DF536" s="15"/>
      <c r="DG536" s="15"/>
      <c r="DH536" s="15"/>
      <c r="DI536" s="15"/>
      <c r="DJ536" s="15"/>
      <c r="DK536" s="15"/>
      <c r="DL536" s="15"/>
      <c r="DM536" s="15"/>
    </row>
    <row r="537" spans="1:117" s="13" customFormat="1" ht="15" thickBot="1" x14ac:dyDescent="0.4"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  <c r="AP537" s="15"/>
      <c r="AQ537" s="15"/>
      <c r="AR537" s="15"/>
      <c r="AS537" s="15"/>
      <c r="AT537" s="15"/>
      <c r="AU537" s="15"/>
      <c r="AV537" s="15"/>
      <c r="AW537" s="15"/>
      <c r="AX537" s="15"/>
      <c r="AY537" s="15"/>
      <c r="AZ537" s="15"/>
      <c r="BA537" s="15"/>
      <c r="BB537" s="15"/>
      <c r="BC537" s="15"/>
      <c r="BD537" s="15"/>
      <c r="BE537" s="15"/>
      <c r="BF537" s="15"/>
      <c r="BG537" s="15"/>
      <c r="BH537" s="15"/>
      <c r="BI537" s="15"/>
      <c r="BJ537" s="15"/>
      <c r="BK537" s="15"/>
      <c r="BL537" s="15"/>
      <c r="BN537" s="15"/>
      <c r="BO537" s="15"/>
      <c r="BP537" s="15"/>
      <c r="BQ537" s="15"/>
      <c r="BR537" s="15"/>
      <c r="BS537" s="15"/>
      <c r="BT537" s="15"/>
      <c r="BU537" s="15"/>
      <c r="BV537" s="15"/>
      <c r="BW537" s="15"/>
      <c r="BX537" s="15"/>
      <c r="BY537" s="15"/>
      <c r="BZ537" s="15"/>
      <c r="CA537" s="15"/>
      <c r="CB537" s="15"/>
      <c r="CC537" s="15"/>
      <c r="CD537" s="15"/>
      <c r="CE537" s="15"/>
      <c r="CF537" s="15"/>
      <c r="CG537" s="15"/>
      <c r="CH537" s="15"/>
      <c r="CI537" s="15"/>
      <c r="CJ537" s="15"/>
      <c r="CK537" s="15"/>
      <c r="CL537" s="15"/>
      <c r="CM537" s="47"/>
      <c r="CN537" s="47"/>
      <c r="CO537" s="47"/>
      <c r="CP537" s="15"/>
      <c r="CQ537" s="15"/>
      <c r="CR537" s="15"/>
      <c r="CS537" s="15"/>
      <c r="CT537" s="15"/>
      <c r="CU537" s="15"/>
      <c r="CV537" s="15"/>
      <c r="CW537" s="15"/>
      <c r="CX537" s="15"/>
      <c r="CY537" s="15"/>
      <c r="CZ537" s="15"/>
      <c r="DA537" s="15"/>
      <c r="DB537" s="15"/>
      <c r="DC537" s="15"/>
      <c r="DD537" s="15"/>
      <c r="DE537" s="15"/>
      <c r="DF537" s="15"/>
      <c r="DG537" s="15"/>
      <c r="DH537" s="15"/>
      <c r="DI537" s="15"/>
      <c r="DJ537" s="15"/>
      <c r="DK537" s="15"/>
      <c r="DL537" s="15"/>
      <c r="DM537" s="15"/>
    </row>
    <row r="538" spans="1:117" s="13" customFormat="1" ht="15" thickBot="1" x14ac:dyDescent="0.4">
      <c r="A538" s="93" t="s">
        <v>132</v>
      </c>
      <c r="B538" s="14" t="s">
        <v>213</v>
      </c>
      <c r="C538" s="120">
        <f>C535</f>
        <v>0.05</v>
      </c>
      <c r="D538" s="120"/>
      <c r="E538" s="120">
        <f>E535</f>
        <v>0.1</v>
      </c>
      <c r="F538" s="120"/>
      <c r="G538" s="121">
        <f>G535</f>
        <v>0.15828861803464242</v>
      </c>
      <c r="H538" s="121"/>
      <c r="I538" s="121">
        <f>I535</f>
        <v>0.20679451277547589</v>
      </c>
      <c r="J538" s="121"/>
      <c r="K538" s="121">
        <f>K535</f>
        <v>0.26657723606928474</v>
      </c>
      <c r="L538" s="121"/>
      <c r="M538" s="121">
        <f>M535</f>
        <v>0.31358902555095175</v>
      </c>
      <c r="N538" s="121"/>
      <c r="O538" s="121">
        <f>O535</f>
        <v>0.51577236069284715</v>
      </c>
      <c r="P538" s="121"/>
      <c r="Q538" s="122">
        <f>C538*G538+E538*K538+O538</f>
        <v>0.55034451520150773</v>
      </c>
      <c r="R538" s="122"/>
      <c r="S538" s="122">
        <f t="shared" ref="S538" si="4762">1/(1+EXP(-Q538))</f>
        <v>0.63421551747642502</v>
      </c>
      <c r="T538" s="122"/>
      <c r="U538" s="122">
        <f t="shared" ref="U538" si="4763">S538</f>
        <v>0.63421551747642502</v>
      </c>
      <c r="V538" s="122"/>
      <c r="W538" s="121">
        <f>W535</f>
        <v>0.48589025550951476</v>
      </c>
      <c r="X538" s="121"/>
      <c r="Y538" s="122">
        <f t="shared" ref="Y538" si="4764">C538*I538+E538*M538+W538</f>
        <v>0.52758888370338375</v>
      </c>
      <c r="Z538" s="122"/>
      <c r="AA538" s="122">
        <f t="shared" ref="AA538" si="4765">1/(1+EXP(-Y538))</f>
        <v>0.62892058202210221</v>
      </c>
      <c r="AB538" s="122"/>
      <c r="AC538" s="122">
        <f t="shared" ref="AC538" si="4766">AA538</f>
        <v>0.62892058202210221</v>
      </c>
      <c r="AD538" s="122"/>
      <c r="AE538" s="121">
        <f>AE535</f>
        <v>-0.74019160816589258</v>
      </c>
      <c r="AF538" s="121"/>
      <c r="AG538" s="121">
        <f>AG535</f>
        <v>0.83992994925970665</v>
      </c>
      <c r="AH538" s="121"/>
      <c r="AI538" s="121">
        <f>AI535</f>
        <v>-0.63615985385460627</v>
      </c>
      <c r="AJ538" s="121"/>
      <c r="AK538" s="121">
        <f>AK535</f>
        <v>0.93808971782869954</v>
      </c>
      <c r="AL538" s="121"/>
      <c r="AM538" s="121">
        <f>AM535</f>
        <v>-1.2994031707606977</v>
      </c>
      <c r="AN538" s="121"/>
      <c r="AO538" s="122">
        <f t="shared" ref="AO538" si="4767">U538*AE538+AC538*AI538+AM538</f>
        <v>-2.168938200110671</v>
      </c>
      <c r="AP538" s="122"/>
      <c r="AQ538" s="122">
        <f t="shared" ref="AQ538" si="4768">1/(1+EXP(-AO538))</f>
        <v>0.10257473423966069</v>
      </c>
      <c r="AR538" s="122"/>
      <c r="AS538" s="121">
        <f>AS535</f>
        <v>1.244194486691462</v>
      </c>
      <c r="AT538" s="121"/>
      <c r="AU538" s="122">
        <f>U538*AG538+AC538*AK538+AS538</f>
        <v>2.3668750254309296</v>
      </c>
      <c r="AV538" s="122"/>
      <c r="AW538" s="122">
        <f t="shared" ref="AW538" si="4769">1/(1+EXP(-AU538))</f>
        <v>0.91426623104234694</v>
      </c>
      <c r="AX538" s="122"/>
      <c r="AY538" s="122">
        <f t="shared" ref="AY538" si="4770">AQ538</f>
        <v>0.10257473423966069</v>
      </c>
      <c r="AZ538" s="122"/>
      <c r="BA538" s="122">
        <f t="shared" ref="BA538" si="4771">AW538</f>
        <v>0.91426623104234694</v>
      </c>
      <c r="BB538" s="122"/>
      <c r="BC538" s="120">
        <f>BC535</f>
        <v>0.01</v>
      </c>
      <c r="BD538" s="120"/>
      <c r="BE538" s="120">
        <f>BE535</f>
        <v>0.99</v>
      </c>
      <c r="BF538" s="120"/>
      <c r="BG538" s="136">
        <f>(1/2)*(AY538-BC538)^2</f>
        <v>4.285040709771904E-3</v>
      </c>
      <c r="BH538" s="137"/>
      <c r="BI538" s="136">
        <f t="shared" ref="BI538" si="4772">(1/2)*(BA538-BE538)^2</f>
        <v>2.8678018802655862E-3</v>
      </c>
      <c r="BJ538" s="137"/>
      <c r="BK538" s="136">
        <f t="shared" ref="BK538" si="4773">BG538+BI538</f>
        <v>7.1528425900374906E-3</v>
      </c>
      <c r="BL538" s="137"/>
      <c r="BN538" s="131">
        <f t="shared" ref="BN538" si="4774" xml:space="preserve"> ( ((AY538 - BC538)*(AY538)*(1-AY538)*AE538) + ((BA538 - BE538)*(BA538)*(1-BA538)*AG538) ) * ( ((U538)*(1-U538)) ) * ( C538 )</f>
        <v>-1.3100050821376156E-4</v>
      </c>
      <c r="BO538" s="131"/>
      <c r="BP538" s="131">
        <f t="shared" ref="BP538" si="4775" xml:space="preserve"> ( ((AY538 - BC538)*(AY538)*(1-AY538)*AI538) + ((BA538 - BE538)*(BA538)*(1-BA538)*AK538) ) * ( ((AC538)*(1-AC538)) ) * ( C538 )</f>
        <v>-1.2824185616937503E-4</v>
      </c>
      <c r="BQ538" s="131"/>
      <c r="BR538" s="131">
        <f t="shared" ref="BR538" si="4776" xml:space="preserve"> ( ((AY538 - BC538)*(AY538)*(1-AY538)*AE538) + ((BA538 - BE538)*(BA538)*(1-BA538)*AG538) ) * ( ((U538)*(1-U538)) ) * ( E538 )</f>
        <v>-2.6200101642752312E-4</v>
      </c>
      <c r="BS538" s="131"/>
      <c r="BT538" s="131">
        <f t="shared" ref="BT538" si="4777" xml:space="preserve"> ( ((AY538 - BC538)*(AY538)*(1-AY538)*AI538) + ((BA538 - BE538)*(BA538)*(1-BA538)*AK538) ) * ( ((AC538)*(1-AC538)) ) * ( E538 )</f>
        <v>-2.5648371233875006E-4</v>
      </c>
      <c r="BU538" s="131"/>
      <c r="BV538" s="131">
        <f t="shared" ref="BV538" si="4778" xml:space="preserve"> ( ((AY538 - BC538)*(AY538)*(1-AY538)*AE538) + ((BA538 - BE538)*(BA538)*(1-BA538)*AG538) ) * ( ((S538)*(1-S538)) )</f>
        <v>-2.6200101642752313E-3</v>
      </c>
      <c r="BW538" s="131"/>
      <c r="BX538" s="131">
        <f t="shared" ref="BX538" si="4779" xml:space="preserve"> ( ((AY538 - BC538)*(AY538)*(1-AY538)*AI538) + ((BA538 - BE538)*(BA538)*(1-BA538)*AK538) ) * ( ((AC538)*(1-AC538)) )</f>
        <v>-2.5648371233875002E-3</v>
      </c>
      <c r="BY538" s="131"/>
      <c r="BZ538" s="131">
        <f xml:space="preserve"> (AY538 - BC538) * (AY538 * (1 - AY538)) * U538</f>
        <v>5.4046556723982781E-3</v>
      </c>
      <c r="CA538" s="131"/>
      <c r="CB538" s="131">
        <f t="shared" ref="CB538" si="4780" xml:space="preserve"> (BA538 - BE538) * (BA538 * (1 - BA538)) * U538</f>
        <v>-3.7648790579137615E-3</v>
      </c>
      <c r="CC538" s="131"/>
      <c r="CD538" s="131">
        <f t="shared" ref="CD538" si="4781" xml:space="preserve"> (AY538 - BC538) * (AY538 * (1 - AY538)) * AC538</f>
        <v>5.3595333091800796E-3</v>
      </c>
      <c r="CE538" s="131"/>
      <c r="CF538" s="131">
        <f t="shared" ref="CF538" si="4782" xml:space="preserve"> (BA538 - BE538) * (BA538 * (1 - BA538)) * AC538</f>
        <v>-3.7334468537880937E-3</v>
      </c>
      <c r="CG538" s="131"/>
      <c r="CH538" s="131">
        <f xml:space="preserve"> (AY538 - BC538) * (AY538 * (1 - AY538))</f>
        <v>8.5217966502990506E-3</v>
      </c>
      <c r="CI538" s="131"/>
      <c r="CJ538" s="131">
        <f xml:space="preserve"> (BA538 - BE538) * (BA538 * (1 - BA538))</f>
        <v>-5.9362771079686004E-3</v>
      </c>
      <c r="CK538" s="131"/>
      <c r="CL538" s="15"/>
      <c r="CM538" s="47"/>
      <c r="CN538" s="47"/>
      <c r="CO538" s="47"/>
      <c r="CP538" s="15"/>
      <c r="CQ538" s="15"/>
      <c r="CR538" s="15"/>
      <c r="CS538" s="15"/>
      <c r="CT538" s="15"/>
      <c r="CU538" s="15"/>
      <c r="CV538" s="15"/>
      <c r="CW538" s="15"/>
      <c r="CX538" s="15"/>
      <c r="CY538" s="15"/>
      <c r="CZ538" s="15"/>
      <c r="DA538" s="15"/>
      <c r="DB538" s="15"/>
      <c r="DC538" s="15"/>
      <c r="DD538" s="15"/>
      <c r="DE538" s="15"/>
      <c r="DF538" s="15"/>
      <c r="DG538" s="15"/>
      <c r="DH538" s="15"/>
      <c r="DI538" s="15"/>
      <c r="DJ538" s="15"/>
      <c r="DK538" s="15"/>
      <c r="DL538" s="15"/>
      <c r="DM538" s="15"/>
    </row>
    <row r="539" spans="1:117" s="13" customFormat="1" x14ac:dyDescent="0.35">
      <c r="A539" s="93"/>
      <c r="B539" s="14" t="s">
        <v>215</v>
      </c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  <c r="AY539" s="15"/>
      <c r="AZ539" s="15"/>
      <c r="BA539" s="15"/>
      <c r="BB539" s="15"/>
      <c r="BC539" s="15"/>
      <c r="BD539" s="15"/>
      <c r="BE539" s="15"/>
      <c r="BF539" s="15"/>
      <c r="BG539" s="15"/>
      <c r="BH539" s="15"/>
      <c r="BI539" s="15"/>
      <c r="BJ539" s="15"/>
      <c r="BK539" s="15"/>
      <c r="BL539" s="15"/>
      <c r="BN539" s="132" t="str">
        <f>IF(BN538&lt;0.000001,"PROCHE DE 0","PAS PROCHE DE 0")</f>
        <v>PROCHE DE 0</v>
      </c>
      <c r="BO539" s="132"/>
      <c r="BP539" s="132" t="str">
        <f>IF(BP538&lt;0.000001,"PROCHE DE 0","PAS PROCHE DE 0")</f>
        <v>PROCHE DE 0</v>
      </c>
      <c r="BQ539" s="132"/>
      <c r="BR539" s="132" t="str">
        <f>IF(BR538&lt;0.000001,"PROCHE DE 0","PAS PROCHE DE 0")</f>
        <v>PROCHE DE 0</v>
      </c>
      <c r="BS539" s="132"/>
      <c r="BT539" s="132" t="str">
        <f>IF(BT538&lt;0.000001,"PROCHE DE 0","PAS PROCHE DE 0")</f>
        <v>PROCHE DE 0</v>
      </c>
      <c r="BU539" s="132"/>
      <c r="BV539" s="132" t="str">
        <f>IF(BV538&lt;0.000001,"PROCHE DE 0","PAS PROCHE DE 0")</f>
        <v>PROCHE DE 0</v>
      </c>
      <c r="BW539" s="132"/>
      <c r="BX539" s="132" t="str">
        <f>IF(BX538&lt;0.000001,"PROCHE DE 0","PAS PROCHE DE 0")</f>
        <v>PROCHE DE 0</v>
      </c>
      <c r="BY539" s="132"/>
      <c r="BZ539" s="132" t="str">
        <f>IF(BZ538&lt;0.000001,"PROCHE DE 0","PAS PROCHE DE 0")</f>
        <v>PAS PROCHE DE 0</v>
      </c>
      <c r="CA539" s="132"/>
      <c r="CB539" s="132" t="str">
        <f>IF(CB538&lt;0.000001,"PROCHE DE 0","PAS PROCHE DE 0")</f>
        <v>PROCHE DE 0</v>
      </c>
      <c r="CC539" s="132"/>
      <c r="CD539" s="132" t="str">
        <f>IF(CD538&lt;0.000001,"PROCHE DE 0","PAS PROCHE DE 0")</f>
        <v>PAS PROCHE DE 0</v>
      </c>
      <c r="CE539" s="132"/>
      <c r="CF539" s="132" t="str">
        <f>IF(CF538&lt;0.000001,"PROCHE DE 0","PAS PROCHE DE 0")</f>
        <v>PROCHE DE 0</v>
      </c>
      <c r="CG539" s="132"/>
      <c r="CH539" s="132" t="str">
        <f>IF(CH538&lt;0.000001,"PROCHE DE 0","PAS PROCHE DE 0")</f>
        <v>PAS PROCHE DE 0</v>
      </c>
      <c r="CI539" s="132"/>
      <c r="CJ539" s="132" t="str">
        <f>IF(CJ538&lt;0.000001,"PROCHE DE 0","PAS PROCHE DE 0")</f>
        <v>PROCHE DE 0</v>
      </c>
      <c r="CK539" s="132"/>
      <c r="CL539" s="15"/>
      <c r="CM539" s="47"/>
      <c r="CN539" s="47"/>
      <c r="CO539" s="47"/>
      <c r="CP539" s="15"/>
      <c r="CQ539" s="15"/>
      <c r="CR539" s="15"/>
      <c r="CS539" s="15"/>
      <c r="CT539" s="15"/>
      <c r="CU539" s="15"/>
      <c r="CV539" s="15"/>
      <c r="CW539" s="15"/>
      <c r="CX539" s="15"/>
      <c r="CY539" s="15"/>
      <c r="CZ539" s="15"/>
      <c r="DA539" s="15"/>
      <c r="DB539" s="15"/>
      <c r="DC539" s="15"/>
      <c r="DD539" s="15"/>
      <c r="DE539" s="15"/>
      <c r="DF539" s="15"/>
      <c r="DG539" s="15"/>
      <c r="DH539" s="15"/>
      <c r="DI539" s="15"/>
      <c r="DJ539" s="15"/>
      <c r="DK539" s="15"/>
      <c r="DL539" s="15"/>
      <c r="DM539" s="15"/>
    </row>
    <row r="540" spans="1:117" s="13" customFormat="1" ht="15" thickBot="1" x14ac:dyDescent="0.4">
      <c r="A540" s="93"/>
      <c r="B540" s="14" t="s">
        <v>214</v>
      </c>
      <c r="C540" s="120">
        <f>C538</f>
        <v>0.05</v>
      </c>
      <c r="D540" s="120"/>
      <c r="E540" s="120">
        <f>E538</f>
        <v>0.1</v>
      </c>
      <c r="F540" s="120"/>
      <c r="G540" s="121">
        <f>G538</f>
        <v>0.15828861803464242</v>
      </c>
      <c r="H540" s="121"/>
      <c r="I540" s="121">
        <f>I538</f>
        <v>0.20679451277547589</v>
      </c>
      <c r="J540" s="121"/>
      <c r="K540" s="121">
        <f>K538</f>
        <v>0.26657723606928474</v>
      </c>
      <c r="L540" s="121"/>
      <c r="M540" s="121">
        <f>M538</f>
        <v>0.31358902555095175</v>
      </c>
      <c r="N540" s="121"/>
      <c r="O540" s="121">
        <f>O538</f>
        <v>0.51577236069284715</v>
      </c>
      <c r="P540" s="121"/>
      <c r="Q540" s="122">
        <f>C540*G540+E540*K540+O540</f>
        <v>0.55034451520150773</v>
      </c>
      <c r="R540" s="122"/>
      <c r="S540" s="122">
        <f t="shared" ref="S540:S541" si="4783">1/(1+EXP(-Q540))</f>
        <v>0.63421551747642502</v>
      </c>
      <c r="T540" s="122"/>
      <c r="U540" s="122">
        <f t="shared" ref="U540:U541" si="4784">S540</f>
        <v>0.63421551747642502</v>
      </c>
      <c r="V540" s="122"/>
      <c r="W540" s="121">
        <f>W538</f>
        <v>0.48589025550951476</v>
      </c>
      <c r="X540" s="121"/>
      <c r="Y540" s="122">
        <f t="shared" ref="Y540:Y541" si="4785">C540*I540+E540*M540+W540</f>
        <v>0.52758888370338375</v>
      </c>
      <c r="Z540" s="122"/>
      <c r="AA540" s="122">
        <f t="shared" ref="AA540:AA541" si="4786">1/(1+EXP(-Y540))</f>
        <v>0.62892058202210221</v>
      </c>
      <c r="AB540" s="122"/>
      <c r="AC540" s="122">
        <f t="shared" ref="AC540:AC541" si="4787">AA540</f>
        <v>0.62892058202210221</v>
      </c>
      <c r="AD540" s="122"/>
      <c r="AE540" s="121">
        <f>AE538</f>
        <v>-0.74019160816589258</v>
      </c>
      <c r="AF540" s="121"/>
      <c r="AG540" s="121">
        <f>AG538</f>
        <v>0.83992994925970665</v>
      </c>
      <c r="AH540" s="121"/>
      <c r="AI540" s="121">
        <f>AI538</f>
        <v>-0.63615985385460627</v>
      </c>
      <c r="AJ540" s="121"/>
      <c r="AK540" s="121">
        <f>AK538</f>
        <v>0.93808971782869954</v>
      </c>
      <c r="AL540" s="121"/>
      <c r="AM540" s="121">
        <f>AM538</f>
        <v>-1.2994031707606977</v>
      </c>
      <c r="AN540" s="121"/>
      <c r="AO540" s="122">
        <f t="shared" ref="AO540:AO541" si="4788">U540*AE540+AC540*AI540+AM540</f>
        <v>-2.168938200110671</v>
      </c>
      <c r="AP540" s="122"/>
      <c r="AQ540" s="122">
        <f t="shared" ref="AQ540:AQ541" si="4789">1/(1+EXP(-AO540))</f>
        <v>0.10257473423966069</v>
      </c>
      <c r="AR540" s="122"/>
      <c r="AS540" s="121">
        <f>AS538</f>
        <v>1.244194486691462</v>
      </c>
      <c r="AT540" s="121"/>
      <c r="AU540" s="122">
        <f>U540*AG540+AC540*AK540+AS540</f>
        <v>2.3668750254309296</v>
      </c>
      <c r="AV540" s="122"/>
      <c r="AW540" s="122">
        <f t="shared" ref="AW540:AW541" si="4790">1/(1+EXP(-AU540))</f>
        <v>0.91426623104234694</v>
      </c>
      <c r="AX540" s="122"/>
      <c r="AY540" s="122">
        <f t="shared" ref="AY540:AY541" si="4791">AQ540</f>
        <v>0.10257473423966069</v>
      </c>
      <c r="AZ540" s="122"/>
      <c r="BA540" s="122">
        <f>AW540</f>
        <v>0.91426623104234694</v>
      </c>
      <c r="BB540" s="122"/>
      <c r="BC540" s="120">
        <f>BC538</f>
        <v>0.01</v>
      </c>
      <c r="BD540" s="120"/>
      <c r="BE540" s="120">
        <f>BE538</f>
        <v>0.99</v>
      </c>
      <c r="BF540" s="120"/>
      <c r="BG540" s="122">
        <f>(1/2)*(AY540-BC540)^2</f>
        <v>4.285040709771904E-3</v>
      </c>
      <c r="BH540" s="122"/>
      <c r="BI540" s="122">
        <f t="shared" ref="BI540:BI541" si="4792">(1/2)*(BA540-BE540)^2</f>
        <v>2.8678018802655862E-3</v>
      </c>
      <c r="BJ540" s="122"/>
      <c r="BK540" s="122">
        <f t="shared" ref="BK540:BK541" si="4793">BG540+BI540</f>
        <v>7.1528425900374906E-3</v>
      </c>
      <c r="BL540" s="122"/>
      <c r="BN540" s="142">
        <f t="shared" ref="BN540" si="4794" xml:space="preserve"> ( ((AY540 - BC540)*(AY540)*(1-AY540)*AE540) + ((BA540 - BE540)*(BA540)*(1-BA540)*AG540) ) * ( ((U540)*(1-U540)) ) * ( C540 )</f>
        <v>-1.3100050821376156E-4</v>
      </c>
      <c r="BO540" s="142"/>
      <c r="BP540" s="142">
        <f t="shared" ref="BP540" si="4795" xml:space="preserve"> ( ((AY540 - BC540)*(AY540)*(1-AY540)*AI540) + ((BA540 - BE540)*(BA540)*(1-BA540)*AK540) ) * ( ((AC540)*(1-AC540)) ) * ( C540 )</f>
        <v>-1.2824185616937503E-4</v>
      </c>
      <c r="BQ540" s="142"/>
      <c r="BR540" s="142">
        <f t="shared" ref="BR540" si="4796" xml:space="preserve"> ( ((AY540 - BC540)*(AY540)*(1-AY540)*AE540) + ((BA540 - BE540)*(BA540)*(1-BA540)*AG540) ) * ( ((U540)*(1-U540)) ) * ( E540 )</f>
        <v>-2.6200101642752312E-4</v>
      </c>
      <c r="BS540" s="142"/>
      <c r="BT540" s="142">
        <f t="shared" ref="BT540" si="4797" xml:space="preserve"> ( ((AY540 - BC540)*(AY540)*(1-AY540)*AI540) + ((BA540 - BE540)*(BA540)*(1-BA540)*AK540) ) * ( ((AC540)*(1-AC540)) ) * ( E540 )</f>
        <v>-2.5648371233875006E-4</v>
      </c>
      <c r="BU540" s="142"/>
      <c r="BV540" s="142">
        <f t="shared" ref="BV540" si="4798" xml:space="preserve"> ( ((AY540 - BC540)*(AY540)*(1-AY540)*AE540) + ((BA540 - BE540)*(BA540)*(1-BA540)*AG540) ) * ( ((S540)*(1-S540)) )</f>
        <v>-2.6200101642752313E-3</v>
      </c>
      <c r="BW540" s="142"/>
      <c r="BX540" s="142">
        <f t="shared" ref="BX540" si="4799" xml:space="preserve"> ( ((AY540 - BC540)*(AY540)*(1-AY540)*AI540) + ((BA540 - BE540)*(BA540)*(1-BA540)*AK540) ) * ( ((AC540)*(1-AC540)) )</f>
        <v>-2.5648371233875002E-3</v>
      </c>
      <c r="BY540" s="142"/>
      <c r="BZ540" s="142">
        <f xml:space="preserve"> (AY540 - BC540) * (AY540 * (1 - AY540)) * U540</f>
        <v>5.4046556723982781E-3</v>
      </c>
      <c r="CA540" s="142"/>
      <c r="CB540" s="142">
        <f t="shared" ref="CB540" si="4800" xml:space="preserve"> (BA540 - BE540) * (BA540 * (1 - BA540)) * U540</f>
        <v>-3.7648790579137615E-3</v>
      </c>
      <c r="CC540" s="142"/>
      <c r="CD540" s="142">
        <f t="shared" ref="CD540" si="4801" xml:space="preserve"> (AY540 - BC540) * (AY540 * (1 - AY540)) * AC540</f>
        <v>5.3595333091800796E-3</v>
      </c>
      <c r="CE540" s="142"/>
      <c r="CF540" s="142">
        <f t="shared" ref="CF540" si="4802" xml:space="preserve"> (BA540 - BE540) * (BA540 * (1 - BA540)) * AC540</f>
        <v>-3.7334468537880937E-3</v>
      </c>
      <c r="CG540" s="142"/>
      <c r="CH540" s="142">
        <f xml:space="preserve"> (AY540 - BC540) * (AY540 * (1 - AY540))</f>
        <v>8.5217966502990506E-3</v>
      </c>
      <c r="CI540" s="142"/>
      <c r="CJ540" s="142">
        <f xml:space="preserve"> (BA540 - BE540) * (BA540 * (1 - BA540))</f>
        <v>-5.9362771079686004E-3</v>
      </c>
      <c r="CK540" s="142"/>
      <c r="CL540" s="15"/>
      <c r="CM540" s="104">
        <f>CM534</f>
        <v>0.5</v>
      </c>
      <c r="CN540" s="104"/>
      <c r="CO540" s="47"/>
      <c r="CP540" s="131">
        <f t="shared" ref="CP540" si="4803">G540-CM540*BN540</f>
        <v>0.15835411828874929</v>
      </c>
      <c r="CQ540" s="131"/>
      <c r="CR540" s="131">
        <f t="shared" ref="CR540" si="4804">I540-CM540*BP540</f>
        <v>0.20685863370356058</v>
      </c>
      <c r="CS540" s="131"/>
      <c r="CT540" s="131">
        <f t="shared" ref="CT540" si="4805">K540-CM540*BR540</f>
        <v>0.26670823657749848</v>
      </c>
      <c r="CU540" s="131"/>
      <c r="CV540" s="131">
        <f t="shared" ref="CV540" si="4806">M540-CM540*BT540</f>
        <v>0.31371726740712114</v>
      </c>
      <c r="CW540" s="131"/>
      <c r="CX540" s="131">
        <f t="shared" ref="CX540" si="4807">O540-CM540*BV540</f>
        <v>0.51708236577498479</v>
      </c>
      <c r="CY540" s="131"/>
      <c r="CZ540" s="131">
        <f t="shared" ref="CZ540" si="4808">W540-CM540*BX540</f>
        <v>0.48717267407120851</v>
      </c>
      <c r="DA540" s="131"/>
      <c r="DB540" s="131">
        <f t="shared" ref="DB540" si="4809">AE540-CM540*BZ540</f>
        <v>-0.74289393600209175</v>
      </c>
      <c r="DC540" s="131"/>
      <c r="DD540" s="131">
        <f t="shared" ref="DD540" si="4810">AG540-CM540*CB540</f>
        <v>0.84181238878866349</v>
      </c>
      <c r="DE540" s="131"/>
      <c r="DF540" s="131">
        <f t="shared" ref="DF540" si="4811">AI540-CM540*CD540</f>
        <v>-0.63883962050919629</v>
      </c>
      <c r="DG540" s="131"/>
      <c r="DH540" s="131">
        <f t="shared" ref="DH540" si="4812">AK540-CM540*CF540</f>
        <v>0.93995644125559363</v>
      </c>
      <c r="DI540" s="131"/>
      <c r="DJ540" s="131">
        <f t="shared" ref="DJ540" si="4813">AM540-CM540*CH540</f>
        <v>-1.3036640690858472</v>
      </c>
      <c r="DK540" s="131"/>
      <c r="DL540" s="131">
        <f t="shared" ref="DL540" si="4814">AS540-CM540*CJ540</f>
        <v>1.2471626252454464</v>
      </c>
      <c r="DM540" s="131"/>
    </row>
    <row r="541" spans="1:117" s="13" customFormat="1" ht="15" thickBot="1" x14ac:dyDescent="0.4">
      <c r="A541" s="93"/>
      <c r="B541" s="14" t="s">
        <v>216</v>
      </c>
      <c r="C541" s="120">
        <f>C540</f>
        <v>0.05</v>
      </c>
      <c r="D541" s="120"/>
      <c r="E541" s="120">
        <f>E540</f>
        <v>0.1</v>
      </c>
      <c r="F541" s="120"/>
      <c r="G541" s="131">
        <f>CP540</f>
        <v>0.15835411828874929</v>
      </c>
      <c r="H541" s="131"/>
      <c r="I541" s="131">
        <f>CR540</f>
        <v>0.20685863370356058</v>
      </c>
      <c r="J541" s="131"/>
      <c r="K541" s="131">
        <f>CT540</f>
        <v>0.26670823657749848</v>
      </c>
      <c r="L541" s="131"/>
      <c r="M541" s="131">
        <f>CV540</f>
        <v>0.31371726740712114</v>
      </c>
      <c r="N541" s="131"/>
      <c r="O541" s="131">
        <f>CX540</f>
        <v>0.51708236577498479</v>
      </c>
      <c r="P541" s="131"/>
      <c r="Q541" s="122">
        <f>C541*G541+E541*K541+O541</f>
        <v>0.55167089534717206</v>
      </c>
      <c r="R541" s="122"/>
      <c r="S541" s="122">
        <f t="shared" si="4783"/>
        <v>0.63452316454668678</v>
      </c>
      <c r="T541" s="122"/>
      <c r="U541" s="122">
        <f t="shared" si="4784"/>
        <v>0.63452316454668678</v>
      </c>
      <c r="V541" s="122"/>
      <c r="W541" s="131">
        <f>CZ540</f>
        <v>0.48717267407120851</v>
      </c>
      <c r="X541" s="131"/>
      <c r="Y541" s="122">
        <f t="shared" si="4785"/>
        <v>0.52888733249709863</v>
      </c>
      <c r="Z541" s="122"/>
      <c r="AA541" s="122">
        <f t="shared" si="4786"/>
        <v>0.62922356257043666</v>
      </c>
      <c r="AB541" s="122"/>
      <c r="AC541" s="122">
        <f t="shared" si="4787"/>
        <v>0.62922356257043666</v>
      </c>
      <c r="AD541" s="122"/>
      <c r="AE541" s="131">
        <f>DB540</f>
        <v>-0.74289393600209175</v>
      </c>
      <c r="AF541" s="131"/>
      <c r="AG541" s="131">
        <f>DD540</f>
        <v>0.84181238878866349</v>
      </c>
      <c r="AH541" s="131"/>
      <c r="AI541" s="131">
        <f>DF540</f>
        <v>-0.63883962050919629</v>
      </c>
      <c r="AJ541" s="131"/>
      <c r="AK541" s="131">
        <f>DH540</f>
        <v>0.93995644125559363</v>
      </c>
      <c r="AL541" s="131"/>
      <c r="AM541" s="131">
        <f>DJ540</f>
        <v>-1.3036640690858472</v>
      </c>
      <c r="AN541" s="131"/>
      <c r="AO541" s="122">
        <f t="shared" si="4788"/>
        <v>-2.1770204222083804</v>
      </c>
      <c r="AP541" s="122"/>
      <c r="AQ541" s="122">
        <f t="shared" si="4789"/>
        <v>0.10183312631122297</v>
      </c>
      <c r="AR541" s="122"/>
      <c r="AS541" s="131">
        <f>DL540</f>
        <v>1.2471626252454464</v>
      </c>
      <c r="AT541" s="131"/>
      <c r="AU541" s="122">
        <f>U541*AG541+AC541*AK541+AS541</f>
        <v>2.372754826762109</v>
      </c>
      <c r="AV541" s="122"/>
      <c r="AW541" s="122">
        <f t="shared" si="4790"/>
        <v>0.91472598918522974</v>
      </c>
      <c r="AX541" s="122"/>
      <c r="AY541" s="122">
        <f t="shared" si="4791"/>
        <v>0.10183312631122297</v>
      </c>
      <c r="AZ541" s="122"/>
      <c r="BA541" s="122">
        <f>AW541</f>
        <v>0.91472598918522974</v>
      </c>
      <c r="BB541" s="122"/>
      <c r="BC541" s="120">
        <f>BC540</f>
        <v>0.01</v>
      </c>
      <c r="BD541" s="120"/>
      <c r="BE541" s="120">
        <f>BE540</f>
        <v>0.99</v>
      </c>
      <c r="BF541" s="120"/>
      <c r="BG541" s="136">
        <f>(1/2)*(AY541-BC541)^2</f>
        <v>4.2166615440465171E-3</v>
      </c>
      <c r="BH541" s="137"/>
      <c r="BI541" s="136">
        <f t="shared" si="4792"/>
        <v>2.8330883520710747E-3</v>
      </c>
      <c r="BJ541" s="137"/>
      <c r="BK541" s="136">
        <f t="shared" si="4793"/>
        <v>7.0497498961175917E-3</v>
      </c>
      <c r="BL541" s="137"/>
      <c r="BN541" s="15"/>
      <c r="BO541" s="15"/>
      <c r="BP541" s="15"/>
      <c r="BQ541" s="15"/>
      <c r="BR541" s="15"/>
      <c r="BS541" s="15"/>
      <c r="BT541" s="15"/>
      <c r="BU541" s="15"/>
      <c r="BV541" s="15"/>
      <c r="BW541" s="15"/>
      <c r="BX541" s="15"/>
      <c r="BY541" s="15"/>
      <c r="BZ541" s="15"/>
      <c r="CA541" s="15"/>
      <c r="CB541" s="15"/>
      <c r="CC541" s="15"/>
      <c r="CD541" s="15"/>
      <c r="CE541" s="15"/>
      <c r="CF541" s="15"/>
      <c r="CG541" s="15"/>
      <c r="CH541" s="15"/>
      <c r="CI541" s="15"/>
      <c r="CJ541" s="15"/>
      <c r="CK541" s="15"/>
      <c r="CL541" s="15"/>
      <c r="CM541" s="47"/>
      <c r="CN541" s="47"/>
      <c r="CO541" s="47"/>
      <c r="CP541" s="15"/>
      <c r="CQ541" s="15"/>
      <c r="CR541" s="15"/>
      <c r="CS541" s="15"/>
      <c r="CT541" s="15"/>
      <c r="CU541" s="15"/>
      <c r="CV541" s="15"/>
      <c r="CW541" s="15"/>
      <c r="CX541" s="15"/>
      <c r="CY541" s="15"/>
      <c r="CZ541" s="15"/>
      <c r="DA541" s="15"/>
      <c r="DB541" s="15"/>
      <c r="DC541" s="15"/>
      <c r="DD541" s="15"/>
      <c r="DE541" s="15"/>
      <c r="DF541" s="15"/>
      <c r="DG541" s="15"/>
      <c r="DH541" s="15"/>
      <c r="DI541" s="15"/>
      <c r="DJ541" s="15"/>
      <c r="DK541" s="15"/>
      <c r="DL541" s="15"/>
      <c r="DM541" s="15"/>
    </row>
    <row r="542" spans="1:117" s="13" customFormat="1" x14ac:dyDescent="0.35">
      <c r="A542" s="93"/>
      <c r="B542" s="14" t="s">
        <v>217</v>
      </c>
      <c r="BG542" s="143" t="str">
        <f>IF(BG541&lt;BG538,"OUI, ça a baissé","NON, ça n'a pas baissé")</f>
        <v>OUI, ça a baissé</v>
      </c>
      <c r="BH542" s="143"/>
      <c r="BI542" s="143" t="str">
        <f>IF(BI541&lt;BI538,"OUI, ça a baissé","NON, ça n'a pas baissé")</f>
        <v>OUI, ça a baissé</v>
      </c>
      <c r="BJ542" s="143"/>
      <c r="BK542" s="143" t="str">
        <f>IF(BK541&lt;BK538,"OUI, ça a baissé","NON, ça n'a pas baissé")</f>
        <v>OUI, ça a baissé</v>
      </c>
      <c r="BL542" s="143"/>
      <c r="BN542" s="15"/>
      <c r="BO542" s="15"/>
      <c r="BP542" s="15"/>
      <c r="BQ542" s="15"/>
      <c r="BR542" s="15"/>
      <c r="BS542" s="15"/>
      <c r="BT542" s="15"/>
      <c r="BU542" s="15"/>
      <c r="BV542" s="15"/>
      <c r="BW542" s="15"/>
      <c r="BX542" s="15"/>
      <c r="BY542" s="15"/>
      <c r="BZ542" s="15"/>
      <c r="CA542" s="15"/>
      <c r="CB542" s="15"/>
      <c r="CC542" s="15"/>
      <c r="CD542" s="15"/>
      <c r="CE542" s="15"/>
      <c r="CF542" s="15"/>
      <c r="CG542" s="15"/>
      <c r="CH542" s="15"/>
      <c r="CI542" s="15"/>
      <c r="CJ542" s="15"/>
      <c r="CK542" s="15"/>
      <c r="CL542" s="15"/>
      <c r="CM542" s="47"/>
      <c r="CN542" s="47"/>
      <c r="CO542" s="47"/>
      <c r="CP542" s="15"/>
      <c r="CQ542" s="15"/>
      <c r="CR542" s="15"/>
      <c r="CS542" s="15"/>
      <c r="CT542" s="15"/>
      <c r="CU542" s="15"/>
      <c r="CV542" s="15"/>
      <c r="CW542" s="15"/>
      <c r="CX542" s="15"/>
      <c r="CY542" s="15"/>
      <c r="CZ542" s="15"/>
      <c r="DA542" s="15"/>
      <c r="DB542" s="15"/>
      <c r="DC542" s="15"/>
      <c r="DD542" s="15"/>
      <c r="DE542" s="15"/>
      <c r="DF542" s="15"/>
      <c r="DG542" s="15"/>
      <c r="DH542" s="15"/>
      <c r="DI542" s="15"/>
      <c r="DJ542" s="15"/>
      <c r="DK542" s="15"/>
      <c r="DL542" s="15"/>
      <c r="DM542" s="15"/>
    </row>
    <row r="543" spans="1:117" s="13" customFormat="1" ht="15" thickBot="1" x14ac:dyDescent="0.4"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  <c r="BA543" s="15"/>
      <c r="BB543" s="15"/>
      <c r="BC543" s="15"/>
      <c r="BD543" s="15"/>
      <c r="BE543" s="15"/>
      <c r="BF543" s="15"/>
      <c r="BG543" s="15"/>
      <c r="BH543" s="15"/>
      <c r="BI543" s="15"/>
      <c r="BJ543" s="15"/>
      <c r="BK543" s="15"/>
      <c r="BL543" s="15"/>
      <c r="BN543" s="15"/>
      <c r="BO543" s="15"/>
      <c r="BP543" s="15"/>
      <c r="BQ543" s="15"/>
      <c r="BR543" s="15"/>
      <c r="BS543" s="15"/>
      <c r="BT543" s="15"/>
      <c r="BU543" s="15"/>
      <c r="BV543" s="15"/>
      <c r="BW543" s="15"/>
      <c r="BX543" s="15"/>
      <c r="BY543" s="15"/>
      <c r="BZ543" s="15"/>
      <c r="CA543" s="15"/>
      <c r="CB543" s="15"/>
      <c r="CC543" s="15"/>
      <c r="CD543" s="15"/>
      <c r="CE543" s="15"/>
      <c r="CF543" s="15"/>
      <c r="CG543" s="15"/>
      <c r="CH543" s="15"/>
      <c r="CI543" s="15"/>
      <c r="CJ543" s="15"/>
      <c r="CK543" s="15"/>
      <c r="CL543" s="15"/>
      <c r="CM543" s="47"/>
      <c r="CN543" s="47"/>
      <c r="CO543" s="47"/>
      <c r="CP543" s="15"/>
      <c r="CQ543" s="15"/>
      <c r="CR543" s="15"/>
      <c r="CS543" s="15"/>
      <c r="CT543" s="15"/>
      <c r="CU543" s="15"/>
      <c r="CV543" s="15"/>
      <c r="CW543" s="15"/>
      <c r="CX543" s="15"/>
      <c r="CY543" s="15"/>
      <c r="CZ543" s="15"/>
      <c r="DA543" s="15"/>
      <c r="DB543" s="15"/>
      <c r="DC543" s="15"/>
      <c r="DD543" s="15"/>
      <c r="DE543" s="15"/>
      <c r="DF543" s="15"/>
      <c r="DG543" s="15"/>
      <c r="DH543" s="15"/>
      <c r="DI543" s="15"/>
      <c r="DJ543" s="15"/>
      <c r="DK543" s="15"/>
      <c r="DL543" s="15"/>
      <c r="DM543" s="15"/>
    </row>
    <row r="544" spans="1:117" s="13" customFormat="1" ht="15" thickBot="1" x14ac:dyDescent="0.4">
      <c r="A544" s="93" t="s">
        <v>132</v>
      </c>
      <c r="B544" s="14" t="s">
        <v>213</v>
      </c>
      <c r="C544" s="120">
        <f>C541</f>
        <v>0.05</v>
      </c>
      <c r="D544" s="120"/>
      <c r="E544" s="120">
        <f>E541</f>
        <v>0.1</v>
      </c>
      <c r="F544" s="120"/>
      <c r="G544" s="121">
        <f>G541</f>
        <v>0.15835411828874929</v>
      </c>
      <c r="H544" s="121"/>
      <c r="I544" s="121">
        <f>I541</f>
        <v>0.20685863370356058</v>
      </c>
      <c r="J544" s="121"/>
      <c r="K544" s="121">
        <f>K541</f>
        <v>0.26670823657749848</v>
      </c>
      <c r="L544" s="121"/>
      <c r="M544" s="121">
        <f>M541</f>
        <v>0.31371726740712114</v>
      </c>
      <c r="N544" s="121"/>
      <c r="O544" s="121">
        <f>O541</f>
        <v>0.51708236577498479</v>
      </c>
      <c r="P544" s="121"/>
      <c r="Q544" s="122">
        <f>C544*G544+E544*K544+O544</f>
        <v>0.55167089534717206</v>
      </c>
      <c r="R544" s="122"/>
      <c r="S544" s="122">
        <f t="shared" ref="S544" si="4815">1/(1+EXP(-Q544))</f>
        <v>0.63452316454668678</v>
      </c>
      <c r="T544" s="122"/>
      <c r="U544" s="122">
        <f t="shared" ref="U544" si="4816">S544</f>
        <v>0.63452316454668678</v>
      </c>
      <c r="V544" s="122"/>
      <c r="W544" s="121">
        <f>W541</f>
        <v>0.48717267407120851</v>
      </c>
      <c r="X544" s="121"/>
      <c r="Y544" s="122">
        <f t="shared" ref="Y544" si="4817">C544*I544+E544*M544+W544</f>
        <v>0.52888733249709863</v>
      </c>
      <c r="Z544" s="122"/>
      <c r="AA544" s="122">
        <f t="shared" ref="AA544" si="4818">1/(1+EXP(-Y544))</f>
        <v>0.62922356257043666</v>
      </c>
      <c r="AB544" s="122"/>
      <c r="AC544" s="122">
        <f t="shared" ref="AC544" si="4819">AA544</f>
        <v>0.62922356257043666</v>
      </c>
      <c r="AD544" s="122"/>
      <c r="AE544" s="121">
        <f>AE541</f>
        <v>-0.74289393600209175</v>
      </c>
      <c r="AF544" s="121"/>
      <c r="AG544" s="121">
        <f>AG541</f>
        <v>0.84181238878866349</v>
      </c>
      <c r="AH544" s="121"/>
      <c r="AI544" s="121">
        <f>AI541</f>
        <v>-0.63883962050919629</v>
      </c>
      <c r="AJ544" s="121"/>
      <c r="AK544" s="121">
        <f>AK541</f>
        <v>0.93995644125559363</v>
      </c>
      <c r="AL544" s="121"/>
      <c r="AM544" s="121">
        <f>AM541</f>
        <v>-1.3036640690858472</v>
      </c>
      <c r="AN544" s="121"/>
      <c r="AO544" s="122">
        <f t="shared" ref="AO544" si="4820">U544*AE544+AC544*AI544+AM544</f>
        <v>-2.1770204222083804</v>
      </c>
      <c r="AP544" s="122"/>
      <c r="AQ544" s="122">
        <f t="shared" ref="AQ544" si="4821">1/(1+EXP(-AO544))</f>
        <v>0.10183312631122297</v>
      </c>
      <c r="AR544" s="122"/>
      <c r="AS544" s="121">
        <f>AS541</f>
        <v>1.2471626252454464</v>
      </c>
      <c r="AT544" s="121"/>
      <c r="AU544" s="122">
        <f>U544*AG544+AC544*AK544+AS544</f>
        <v>2.372754826762109</v>
      </c>
      <c r="AV544" s="122"/>
      <c r="AW544" s="122">
        <f t="shared" ref="AW544" si="4822">1/(1+EXP(-AU544))</f>
        <v>0.91472598918522974</v>
      </c>
      <c r="AX544" s="122"/>
      <c r="AY544" s="122">
        <f t="shared" ref="AY544" si="4823">AQ544</f>
        <v>0.10183312631122297</v>
      </c>
      <c r="AZ544" s="122"/>
      <c r="BA544" s="122">
        <f t="shared" ref="BA544" si="4824">AW544</f>
        <v>0.91472598918522974</v>
      </c>
      <c r="BB544" s="122"/>
      <c r="BC544" s="120">
        <f>BC541</f>
        <v>0.01</v>
      </c>
      <c r="BD544" s="120"/>
      <c r="BE544" s="120">
        <f>BE541</f>
        <v>0.99</v>
      </c>
      <c r="BF544" s="120"/>
      <c r="BG544" s="136">
        <f>(1/2)*(AY544-BC544)^2</f>
        <v>4.2166615440465171E-3</v>
      </c>
      <c r="BH544" s="137"/>
      <c r="BI544" s="136">
        <f t="shared" ref="BI544" si="4825">(1/2)*(BA544-BE544)^2</f>
        <v>2.8330883520710747E-3</v>
      </c>
      <c r="BJ544" s="137"/>
      <c r="BK544" s="136">
        <f t="shared" ref="BK544" si="4826">BG544+BI544</f>
        <v>7.0497498961175917E-3</v>
      </c>
      <c r="BL544" s="137"/>
      <c r="BN544" s="131">
        <f t="shared" ref="BN544" si="4827" xml:space="preserve"> ( ((AY544 - BC544)*(AY544)*(1-AY544)*AE544) + ((BA544 - BE544)*(BA544)*(1-BA544)*AG544) ) * ( ((U544)*(1-U544)) ) * ( C544 )</f>
        <v>-1.2966383010143116E-4</v>
      </c>
      <c r="BO544" s="131"/>
      <c r="BP544" s="131">
        <f t="shared" ref="BP544" si="4828" xml:space="preserve"> ( ((AY544 - BC544)*(AY544)*(1-AY544)*AI544) + ((BA544 - BE544)*(BA544)*(1-BA544)*AK544) ) * ( ((AC544)*(1-AC544)) ) * ( C544 )</f>
        <v>-1.2697230803672592E-4</v>
      </c>
      <c r="BQ544" s="131"/>
      <c r="BR544" s="131">
        <f t="shared" ref="BR544" si="4829" xml:space="preserve"> ( ((AY544 - BC544)*(AY544)*(1-AY544)*AE544) + ((BA544 - BE544)*(BA544)*(1-BA544)*AG544) ) * ( ((U544)*(1-U544)) ) * ( E544 )</f>
        <v>-2.5932766020286233E-4</v>
      </c>
      <c r="BS544" s="131"/>
      <c r="BT544" s="131">
        <f t="shared" ref="BT544" si="4830" xml:space="preserve"> ( ((AY544 - BC544)*(AY544)*(1-AY544)*AI544) + ((BA544 - BE544)*(BA544)*(1-BA544)*AK544) ) * ( ((AC544)*(1-AC544)) ) * ( E544 )</f>
        <v>-2.5394461607345184E-4</v>
      </c>
      <c r="BU544" s="131"/>
      <c r="BV544" s="131">
        <f t="shared" ref="BV544" si="4831" xml:space="preserve"> ( ((AY544 - BC544)*(AY544)*(1-AY544)*AE544) + ((BA544 - BE544)*(BA544)*(1-BA544)*AG544) ) * ( ((S544)*(1-S544)) )</f>
        <v>-2.593276602028623E-3</v>
      </c>
      <c r="BW544" s="131"/>
      <c r="BX544" s="131">
        <f t="shared" ref="BX544" si="4832" xml:space="preserve"> ( ((AY544 - BC544)*(AY544)*(1-AY544)*AI544) + ((BA544 - BE544)*(BA544)*(1-BA544)*AK544) ) * ( ((AC544)*(1-AC544)) )</f>
        <v>-2.539446160734518E-3</v>
      </c>
      <c r="BY544" s="131"/>
      <c r="BZ544" s="131">
        <f xml:space="preserve"> (AY544 - BC544) * (AY544 * (1 - AY544)) * U544</f>
        <v>5.3295797007693177E-3</v>
      </c>
      <c r="CA544" s="131"/>
      <c r="CB544" s="131">
        <f t="shared" ref="CB544" si="4833" xml:space="preserve"> (BA544 - BE544) * (BA544 * (1 - BA544)) * U544</f>
        <v>-3.7256345062229037E-3</v>
      </c>
      <c r="CC544" s="131"/>
      <c r="CD544" s="131">
        <f t="shared" ref="CD544" si="4834" xml:space="preserve"> (AY544 - BC544) * (AY544 * (1 - AY544)) * AC544</f>
        <v>5.285066509300637E-3</v>
      </c>
      <c r="CE544" s="131"/>
      <c r="CF544" s="131">
        <f t="shared" ref="CF544" si="4835" xml:space="preserve"> (BA544 - BE544) * (BA544 * (1 - BA544)) * AC544</f>
        <v>-3.6945176280769811E-3</v>
      </c>
      <c r="CG544" s="131"/>
      <c r="CH544" s="131">
        <f xml:space="preserve"> (AY544 - BC544) * (AY544 * (1 - AY544))</f>
        <v>8.3993461524400799E-3</v>
      </c>
      <c r="CI544" s="131"/>
      <c r="CJ544" s="131">
        <f xml:space="preserve"> (BA544 - BE544) * (BA544 * (1 - BA544))</f>
        <v>-5.8715500306195361E-3</v>
      </c>
      <c r="CK544" s="131"/>
      <c r="CL544" s="15"/>
      <c r="CM544" s="47"/>
      <c r="CN544" s="47"/>
      <c r="CO544" s="47"/>
      <c r="CP544" s="15"/>
      <c r="CQ544" s="15"/>
      <c r="CR544" s="15"/>
      <c r="CS544" s="15"/>
      <c r="CT544" s="15"/>
      <c r="CU544" s="15"/>
      <c r="CV544" s="15"/>
      <c r="CW544" s="15"/>
      <c r="CX544" s="15"/>
      <c r="CY544" s="15"/>
      <c r="CZ544" s="15"/>
      <c r="DA544" s="15"/>
      <c r="DB544" s="15"/>
      <c r="DC544" s="15"/>
      <c r="DD544" s="15"/>
      <c r="DE544" s="15"/>
      <c r="DF544" s="15"/>
      <c r="DG544" s="15"/>
      <c r="DH544" s="15"/>
      <c r="DI544" s="15"/>
      <c r="DJ544" s="15"/>
      <c r="DK544" s="15"/>
      <c r="DL544" s="15"/>
      <c r="DM544" s="15"/>
    </row>
    <row r="545" spans="1:117" s="13" customFormat="1" x14ac:dyDescent="0.35">
      <c r="A545" s="93"/>
      <c r="B545" s="14" t="s">
        <v>215</v>
      </c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  <c r="AP545" s="15"/>
      <c r="AQ545" s="15"/>
      <c r="AR545" s="15"/>
      <c r="AS545" s="15"/>
      <c r="AT545" s="15"/>
      <c r="AU545" s="15"/>
      <c r="AV545" s="15"/>
      <c r="AW545" s="15"/>
      <c r="AX545" s="15"/>
      <c r="AY545" s="15"/>
      <c r="AZ545" s="15"/>
      <c r="BA545" s="15"/>
      <c r="BB545" s="15"/>
      <c r="BC545" s="15"/>
      <c r="BD545" s="15"/>
      <c r="BE545" s="15"/>
      <c r="BF545" s="15"/>
      <c r="BG545" s="15"/>
      <c r="BH545" s="15"/>
      <c r="BI545" s="15"/>
      <c r="BJ545" s="15"/>
      <c r="BK545" s="15"/>
      <c r="BL545" s="15"/>
      <c r="BN545" s="132" t="str">
        <f>IF(BN544&lt;0.000001,"PROCHE DE 0","PAS PROCHE DE 0")</f>
        <v>PROCHE DE 0</v>
      </c>
      <c r="BO545" s="132"/>
      <c r="BP545" s="132" t="str">
        <f>IF(BP544&lt;0.000001,"PROCHE DE 0","PAS PROCHE DE 0")</f>
        <v>PROCHE DE 0</v>
      </c>
      <c r="BQ545" s="132"/>
      <c r="BR545" s="132" t="str">
        <f>IF(BR544&lt;0.000001,"PROCHE DE 0","PAS PROCHE DE 0")</f>
        <v>PROCHE DE 0</v>
      </c>
      <c r="BS545" s="132"/>
      <c r="BT545" s="132" t="str">
        <f>IF(BT544&lt;0.000001,"PROCHE DE 0","PAS PROCHE DE 0")</f>
        <v>PROCHE DE 0</v>
      </c>
      <c r="BU545" s="132"/>
      <c r="BV545" s="132" t="str">
        <f>IF(BV544&lt;0.000001,"PROCHE DE 0","PAS PROCHE DE 0")</f>
        <v>PROCHE DE 0</v>
      </c>
      <c r="BW545" s="132"/>
      <c r="BX545" s="132" t="str">
        <f>IF(BX544&lt;0.000001,"PROCHE DE 0","PAS PROCHE DE 0")</f>
        <v>PROCHE DE 0</v>
      </c>
      <c r="BY545" s="132"/>
      <c r="BZ545" s="132" t="str">
        <f>IF(BZ544&lt;0.000001,"PROCHE DE 0","PAS PROCHE DE 0")</f>
        <v>PAS PROCHE DE 0</v>
      </c>
      <c r="CA545" s="132"/>
      <c r="CB545" s="132" t="str">
        <f>IF(CB544&lt;0.000001,"PROCHE DE 0","PAS PROCHE DE 0")</f>
        <v>PROCHE DE 0</v>
      </c>
      <c r="CC545" s="132"/>
      <c r="CD545" s="132" t="str">
        <f>IF(CD544&lt;0.000001,"PROCHE DE 0","PAS PROCHE DE 0")</f>
        <v>PAS PROCHE DE 0</v>
      </c>
      <c r="CE545" s="132"/>
      <c r="CF545" s="132" t="str">
        <f>IF(CF544&lt;0.000001,"PROCHE DE 0","PAS PROCHE DE 0")</f>
        <v>PROCHE DE 0</v>
      </c>
      <c r="CG545" s="132"/>
      <c r="CH545" s="132" t="str">
        <f>IF(CH544&lt;0.000001,"PROCHE DE 0","PAS PROCHE DE 0")</f>
        <v>PAS PROCHE DE 0</v>
      </c>
      <c r="CI545" s="132"/>
      <c r="CJ545" s="132" t="str">
        <f>IF(CJ544&lt;0.000001,"PROCHE DE 0","PAS PROCHE DE 0")</f>
        <v>PROCHE DE 0</v>
      </c>
      <c r="CK545" s="132"/>
      <c r="CL545" s="15"/>
      <c r="CM545" s="47"/>
      <c r="CN545" s="47"/>
      <c r="CO545" s="47"/>
      <c r="CP545" s="15"/>
      <c r="CQ545" s="15"/>
      <c r="CR545" s="15"/>
      <c r="CS545" s="15"/>
      <c r="CT545" s="15"/>
      <c r="CU545" s="15"/>
      <c r="CV545" s="15"/>
      <c r="CW545" s="15"/>
      <c r="CX545" s="15"/>
      <c r="CY545" s="15"/>
      <c r="CZ545" s="15"/>
      <c r="DA545" s="15"/>
      <c r="DB545" s="15"/>
      <c r="DC545" s="15"/>
      <c r="DD545" s="15"/>
      <c r="DE545" s="15"/>
      <c r="DF545" s="15"/>
      <c r="DG545" s="15"/>
      <c r="DH545" s="15"/>
      <c r="DI545" s="15"/>
      <c r="DJ545" s="15"/>
      <c r="DK545" s="15"/>
      <c r="DL545" s="15"/>
      <c r="DM545" s="15"/>
    </row>
    <row r="546" spans="1:117" s="13" customFormat="1" ht="15" thickBot="1" x14ac:dyDescent="0.4">
      <c r="A546" s="93"/>
      <c r="B546" s="14" t="s">
        <v>214</v>
      </c>
      <c r="C546" s="120">
        <f>C544</f>
        <v>0.05</v>
      </c>
      <c r="D546" s="120"/>
      <c r="E546" s="120">
        <f>E544</f>
        <v>0.1</v>
      </c>
      <c r="F546" s="120"/>
      <c r="G546" s="121">
        <f>G544</f>
        <v>0.15835411828874929</v>
      </c>
      <c r="H546" s="121"/>
      <c r="I546" s="121">
        <f>I544</f>
        <v>0.20685863370356058</v>
      </c>
      <c r="J546" s="121"/>
      <c r="K546" s="121">
        <f>K544</f>
        <v>0.26670823657749848</v>
      </c>
      <c r="L546" s="121"/>
      <c r="M546" s="121">
        <f>M544</f>
        <v>0.31371726740712114</v>
      </c>
      <c r="N546" s="121"/>
      <c r="O546" s="121">
        <f>O544</f>
        <v>0.51708236577498479</v>
      </c>
      <c r="P546" s="121"/>
      <c r="Q546" s="122">
        <f>C546*G546+E546*K546+O546</f>
        <v>0.55167089534717206</v>
      </c>
      <c r="R546" s="122"/>
      <c r="S546" s="122">
        <f t="shared" ref="S546:S547" si="4836">1/(1+EXP(-Q546))</f>
        <v>0.63452316454668678</v>
      </c>
      <c r="T546" s="122"/>
      <c r="U546" s="122">
        <f t="shared" ref="U546:U547" si="4837">S546</f>
        <v>0.63452316454668678</v>
      </c>
      <c r="V546" s="122"/>
      <c r="W546" s="121">
        <f>W544</f>
        <v>0.48717267407120851</v>
      </c>
      <c r="X546" s="121"/>
      <c r="Y546" s="122">
        <f t="shared" ref="Y546:Y547" si="4838">C546*I546+E546*M546+W546</f>
        <v>0.52888733249709863</v>
      </c>
      <c r="Z546" s="122"/>
      <c r="AA546" s="122">
        <f t="shared" ref="AA546:AA547" si="4839">1/(1+EXP(-Y546))</f>
        <v>0.62922356257043666</v>
      </c>
      <c r="AB546" s="122"/>
      <c r="AC546" s="122">
        <f t="shared" ref="AC546:AC547" si="4840">AA546</f>
        <v>0.62922356257043666</v>
      </c>
      <c r="AD546" s="122"/>
      <c r="AE546" s="121">
        <f>AE544</f>
        <v>-0.74289393600209175</v>
      </c>
      <c r="AF546" s="121"/>
      <c r="AG546" s="121">
        <f>AG544</f>
        <v>0.84181238878866349</v>
      </c>
      <c r="AH546" s="121"/>
      <c r="AI546" s="121">
        <f>AI544</f>
        <v>-0.63883962050919629</v>
      </c>
      <c r="AJ546" s="121"/>
      <c r="AK546" s="121">
        <f>AK544</f>
        <v>0.93995644125559363</v>
      </c>
      <c r="AL546" s="121"/>
      <c r="AM546" s="121">
        <f>AM544</f>
        <v>-1.3036640690858472</v>
      </c>
      <c r="AN546" s="121"/>
      <c r="AO546" s="122">
        <f t="shared" ref="AO546:AO547" si="4841">U546*AE546+AC546*AI546+AM546</f>
        <v>-2.1770204222083804</v>
      </c>
      <c r="AP546" s="122"/>
      <c r="AQ546" s="122">
        <f t="shared" ref="AQ546:AQ547" si="4842">1/(1+EXP(-AO546))</f>
        <v>0.10183312631122297</v>
      </c>
      <c r="AR546" s="122"/>
      <c r="AS546" s="121">
        <f>AS544</f>
        <v>1.2471626252454464</v>
      </c>
      <c r="AT546" s="121"/>
      <c r="AU546" s="122">
        <f>U546*AG546+AC546*AK546+AS546</f>
        <v>2.372754826762109</v>
      </c>
      <c r="AV546" s="122"/>
      <c r="AW546" s="122">
        <f t="shared" ref="AW546:AW547" si="4843">1/(1+EXP(-AU546))</f>
        <v>0.91472598918522974</v>
      </c>
      <c r="AX546" s="122"/>
      <c r="AY546" s="122">
        <f t="shared" ref="AY546:AY547" si="4844">AQ546</f>
        <v>0.10183312631122297</v>
      </c>
      <c r="AZ546" s="122"/>
      <c r="BA546" s="122">
        <f>AW546</f>
        <v>0.91472598918522974</v>
      </c>
      <c r="BB546" s="122"/>
      <c r="BC546" s="120">
        <f>BC544</f>
        <v>0.01</v>
      </c>
      <c r="BD546" s="120"/>
      <c r="BE546" s="120">
        <f>BE544</f>
        <v>0.99</v>
      </c>
      <c r="BF546" s="120"/>
      <c r="BG546" s="122">
        <f>(1/2)*(AY546-BC546)^2</f>
        <v>4.2166615440465171E-3</v>
      </c>
      <c r="BH546" s="122"/>
      <c r="BI546" s="122">
        <f t="shared" ref="BI546:BI547" si="4845">(1/2)*(BA546-BE546)^2</f>
        <v>2.8330883520710747E-3</v>
      </c>
      <c r="BJ546" s="122"/>
      <c r="BK546" s="122">
        <f t="shared" ref="BK546:BK547" si="4846">BG546+BI546</f>
        <v>7.0497498961175917E-3</v>
      </c>
      <c r="BL546" s="122"/>
      <c r="BN546" s="142">
        <f t="shared" ref="BN546" si="4847" xml:space="preserve"> ( ((AY546 - BC546)*(AY546)*(1-AY546)*AE546) + ((BA546 - BE546)*(BA546)*(1-BA546)*AG546) ) * ( ((U546)*(1-U546)) ) * ( C546 )</f>
        <v>-1.2966383010143116E-4</v>
      </c>
      <c r="BO546" s="142"/>
      <c r="BP546" s="142">
        <f t="shared" ref="BP546" si="4848" xml:space="preserve"> ( ((AY546 - BC546)*(AY546)*(1-AY546)*AI546) + ((BA546 - BE546)*(BA546)*(1-BA546)*AK546) ) * ( ((AC546)*(1-AC546)) ) * ( C546 )</f>
        <v>-1.2697230803672592E-4</v>
      </c>
      <c r="BQ546" s="142"/>
      <c r="BR546" s="142">
        <f t="shared" ref="BR546" si="4849" xml:space="preserve"> ( ((AY546 - BC546)*(AY546)*(1-AY546)*AE546) + ((BA546 - BE546)*(BA546)*(1-BA546)*AG546) ) * ( ((U546)*(1-U546)) ) * ( E546 )</f>
        <v>-2.5932766020286233E-4</v>
      </c>
      <c r="BS546" s="142"/>
      <c r="BT546" s="142">
        <f t="shared" ref="BT546" si="4850" xml:space="preserve"> ( ((AY546 - BC546)*(AY546)*(1-AY546)*AI546) + ((BA546 - BE546)*(BA546)*(1-BA546)*AK546) ) * ( ((AC546)*(1-AC546)) ) * ( E546 )</f>
        <v>-2.5394461607345184E-4</v>
      </c>
      <c r="BU546" s="142"/>
      <c r="BV546" s="142">
        <f t="shared" ref="BV546" si="4851" xml:space="preserve"> ( ((AY546 - BC546)*(AY546)*(1-AY546)*AE546) + ((BA546 - BE546)*(BA546)*(1-BA546)*AG546) ) * ( ((S546)*(1-S546)) )</f>
        <v>-2.593276602028623E-3</v>
      </c>
      <c r="BW546" s="142"/>
      <c r="BX546" s="142">
        <f t="shared" ref="BX546" si="4852" xml:space="preserve"> ( ((AY546 - BC546)*(AY546)*(1-AY546)*AI546) + ((BA546 - BE546)*(BA546)*(1-BA546)*AK546) ) * ( ((AC546)*(1-AC546)) )</f>
        <v>-2.539446160734518E-3</v>
      </c>
      <c r="BY546" s="142"/>
      <c r="BZ546" s="142">
        <f xml:space="preserve"> (AY546 - BC546) * (AY546 * (1 - AY546)) * U546</f>
        <v>5.3295797007693177E-3</v>
      </c>
      <c r="CA546" s="142"/>
      <c r="CB546" s="142">
        <f t="shared" ref="CB546" si="4853" xml:space="preserve"> (BA546 - BE546) * (BA546 * (1 - BA546)) * U546</f>
        <v>-3.7256345062229037E-3</v>
      </c>
      <c r="CC546" s="142"/>
      <c r="CD546" s="142">
        <f t="shared" ref="CD546" si="4854" xml:space="preserve"> (AY546 - BC546) * (AY546 * (1 - AY546)) * AC546</f>
        <v>5.285066509300637E-3</v>
      </c>
      <c r="CE546" s="142"/>
      <c r="CF546" s="142">
        <f t="shared" ref="CF546" si="4855" xml:space="preserve"> (BA546 - BE546) * (BA546 * (1 - BA546)) * AC546</f>
        <v>-3.6945176280769811E-3</v>
      </c>
      <c r="CG546" s="142"/>
      <c r="CH546" s="142">
        <f xml:space="preserve"> (AY546 - BC546) * (AY546 * (1 - AY546))</f>
        <v>8.3993461524400799E-3</v>
      </c>
      <c r="CI546" s="142"/>
      <c r="CJ546" s="142">
        <f xml:space="preserve"> (BA546 - BE546) * (BA546 * (1 - BA546))</f>
        <v>-5.8715500306195361E-3</v>
      </c>
      <c r="CK546" s="142"/>
      <c r="CL546" s="15"/>
      <c r="CM546" s="104">
        <f>CM540</f>
        <v>0.5</v>
      </c>
      <c r="CN546" s="104"/>
      <c r="CO546" s="47"/>
      <c r="CP546" s="131">
        <f t="shared" ref="CP546" si="4856">G546-CM546*BN546</f>
        <v>0.15841895020380001</v>
      </c>
      <c r="CQ546" s="131"/>
      <c r="CR546" s="131">
        <f t="shared" ref="CR546" si="4857">I546-CM546*BP546</f>
        <v>0.20692211985757894</v>
      </c>
      <c r="CS546" s="131"/>
      <c r="CT546" s="131">
        <f t="shared" ref="CT546" si="4858">K546-CM546*BR546</f>
        <v>0.26683790040759992</v>
      </c>
      <c r="CU546" s="131"/>
      <c r="CV546" s="131">
        <f t="shared" ref="CV546" si="4859">M546-CM546*BT546</f>
        <v>0.31384423971515785</v>
      </c>
      <c r="CW546" s="131"/>
      <c r="CX546" s="131">
        <f t="shared" ref="CX546" si="4860">O546-CM546*BV546</f>
        <v>0.51837900407599913</v>
      </c>
      <c r="CY546" s="131"/>
      <c r="CZ546" s="131">
        <f t="shared" ref="CZ546" si="4861">W546-CM546*BX546</f>
        <v>0.48844239715157578</v>
      </c>
      <c r="DA546" s="131"/>
      <c r="DB546" s="131">
        <f t="shared" ref="DB546" si="4862">AE546-CM546*BZ546</f>
        <v>-0.7455587258524764</v>
      </c>
      <c r="DC546" s="131"/>
      <c r="DD546" s="131">
        <f t="shared" ref="DD546" si="4863">AG546-CM546*CB546</f>
        <v>0.84367520604177493</v>
      </c>
      <c r="DE546" s="131"/>
      <c r="DF546" s="131">
        <f t="shared" ref="DF546" si="4864">AI546-CM546*CD546</f>
        <v>-0.64148215376384665</v>
      </c>
      <c r="DG546" s="131"/>
      <c r="DH546" s="131">
        <f t="shared" ref="DH546" si="4865">AK546-CM546*CF546</f>
        <v>0.9418037000696321</v>
      </c>
      <c r="DI546" s="131"/>
      <c r="DJ546" s="131">
        <f t="shared" ref="DJ546" si="4866">AM546-CM546*CH546</f>
        <v>-1.3078637421620671</v>
      </c>
      <c r="DK546" s="131"/>
      <c r="DL546" s="131">
        <f t="shared" ref="DL546" si="4867">AS546-CM546*CJ546</f>
        <v>1.2500984002607562</v>
      </c>
      <c r="DM546" s="131"/>
    </row>
    <row r="547" spans="1:117" s="13" customFormat="1" ht="15" thickBot="1" x14ac:dyDescent="0.4">
      <c r="A547" s="93"/>
      <c r="B547" s="14" t="s">
        <v>216</v>
      </c>
      <c r="C547" s="120">
        <f>C546</f>
        <v>0.05</v>
      </c>
      <c r="D547" s="120"/>
      <c r="E547" s="120">
        <f>E546</f>
        <v>0.1</v>
      </c>
      <c r="F547" s="120"/>
      <c r="G547" s="131">
        <f>CP546</f>
        <v>0.15841895020380001</v>
      </c>
      <c r="H547" s="131"/>
      <c r="I547" s="131">
        <f>CR546</f>
        <v>0.20692211985757894</v>
      </c>
      <c r="J547" s="131"/>
      <c r="K547" s="131">
        <f>CT546</f>
        <v>0.26683790040759992</v>
      </c>
      <c r="L547" s="131"/>
      <c r="M547" s="131">
        <f>CV546</f>
        <v>0.31384423971515785</v>
      </c>
      <c r="N547" s="131"/>
      <c r="O547" s="131">
        <f>CX546</f>
        <v>0.51837900407599913</v>
      </c>
      <c r="P547" s="131"/>
      <c r="Q547" s="122">
        <f>C547*G547+E547*K547+O547</f>
        <v>0.55298374162694908</v>
      </c>
      <c r="R547" s="122"/>
      <c r="S547" s="122">
        <f t="shared" si="4836"/>
        <v>0.63482756441457855</v>
      </c>
      <c r="T547" s="122"/>
      <c r="U547" s="122">
        <f t="shared" si="4837"/>
        <v>0.63482756441457855</v>
      </c>
      <c r="V547" s="122"/>
      <c r="W547" s="131">
        <f>CZ546</f>
        <v>0.48844239715157578</v>
      </c>
      <c r="X547" s="131"/>
      <c r="Y547" s="122">
        <f t="shared" si="4838"/>
        <v>0.53017292711597053</v>
      </c>
      <c r="Z547" s="122"/>
      <c r="AA547" s="122">
        <f t="shared" si="4839"/>
        <v>0.62952344356858381</v>
      </c>
      <c r="AB547" s="122"/>
      <c r="AC547" s="122">
        <f t="shared" si="4840"/>
        <v>0.62952344356858381</v>
      </c>
      <c r="AD547" s="122"/>
      <c r="AE547" s="131">
        <f>DB546</f>
        <v>-0.7455587258524764</v>
      </c>
      <c r="AF547" s="131"/>
      <c r="AG547" s="131">
        <f>DD546</f>
        <v>0.84367520604177493</v>
      </c>
      <c r="AH547" s="131"/>
      <c r="AI547" s="131">
        <f>DF546</f>
        <v>-0.64148215376384665</v>
      </c>
      <c r="AJ547" s="131"/>
      <c r="AK547" s="131">
        <f>DH546</f>
        <v>0.9418037000696321</v>
      </c>
      <c r="AL547" s="131"/>
      <c r="AM547" s="131">
        <f>DJ546</f>
        <v>-1.3078637421620671</v>
      </c>
      <c r="AN547" s="131"/>
      <c r="AO547" s="122">
        <f t="shared" si="4841"/>
        <v>-2.1849930266482396</v>
      </c>
      <c r="AP547" s="122"/>
      <c r="AQ547" s="122">
        <f t="shared" si="4842"/>
        <v>0.10110623817316665</v>
      </c>
      <c r="AR547" s="122"/>
      <c r="AS547" s="131">
        <f>DL546</f>
        <v>1.2500984002607562</v>
      </c>
      <c r="AT547" s="131"/>
      <c r="AU547" s="122">
        <f>U547*AG547+AC547*AK547+AS547</f>
        <v>2.3785741849026927</v>
      </c>
      <c r="AV547" s="122"/>
      <c r="AW547" s="122">
        <f t="shared" si="4843"/>
        <v>0.91517881866407791</v>
      </c>
      <c r="AX547" s="122"/>
      <c r="AY547" s="122">
        <f t="shared" si="4844"/>
        <v>0.10110623817316665</v>
      </c>
      <c r="AZ547" s="122"/>
      <c r="BA547" s="122">
        <f>AW547</f>
        <v>0.91517881866407791</v>
      </c>
      <c r="BB547" s="122"/>
      <c r="BC547" s="120">
        <f>BC546</f>
        <v>0.01</v>
      </c>
      <c r="BD547" s="120"/>
      <c r="BE547" s="120">
        <f>BE546</f>
        <v>0.99</v>
      </c>
      <c r="BF547" s="120"/>
      <c r="BG547" s="136">
        <f>(1/2)*(AY547-BC547)^2</f>
        <v>4.1501733170328844E-3</v>
      </c>
      <c r="BH547" s="137"/>
      <c r="BI547" s="136">
        <f t="shared" si="4845"/>
        <v>2.7991045882514677E-3</v>
      </c>
      <c r="BJ547" s="137"/>
      <c r="BK547" s="136">
        <f t="shared" si="4846"/>
        <v>6.9492779052843521E-3</v>
      </c>
      <c r="BL547" s="137"/>
      <c r="BN547" s="15"/>
      <c r="BO547" s="15"/>
      <c r="BP547" s="15"/>
      <c r="BQ547" s="15"/>
      <c r="BR547" s="15"/>
      <c r="BS547" s="15"/>
      <c r="BT547" s="15"/>
      <c r="BU547" s="15"/>
      <c r="BV547" s="15"/>
      <c r="BW547" s="15"/>
      <c r="BX547" s="15"/>
      <c r="BY547" s="15"/>
      <c r="BZ547" s="15"/>
      <c r="CA547" s="15"/>
      <c r="CB547" s="15"/>
      <c r="CC547" s="15"/>
      <c r="CD547" s="15"/>
      <c r="CE547" s="15"/>
      <c r="CF547" s="15"/>
      <c r="CG547" s="15"/>
      <c r="CH547" s="15"/>
      <c r="CI547" s="15"/>
      <c r="CJ547" s="15"/>
      <c r="CK547" s="15"/>
      <c r="CL547" s="15"/>
      <c r="CM547" s="47"/>
      <c r="CN547" s="47"/>
      <c r="CO547" s="47"/>
      <c r="CP547" s="15"/>
      <c r="CQ547" s="15"/>
      <c r="CR547" s="15"/>
      <c r="CS547" s="15"/>
      <c r="CT547" s="15"/>
      <c r="CU547" s="15"/>
      <c r="CV547" s="15"/>
      <c r="CW547" s="15"/>
      <c r="CX547" s="15"/>
      <c r="CY547" s="15"/>
      <c r="CZ547" s="15"/>
      <c r="DA547" s="15"/>
      <c r="DB547" s="15"/>
      <c r="DC547" s="15"/>
      <c r="DD547" s="15"/>
      <c r="DE547" s="15"/>
      <c r="DF547" s="15"/>
      <c r="DG547" s="15"/>
      <c r="DH547" s="15"/>
      <c r="DI547" s="15"/>
      <c r="DJ547" s="15"/>
      <c r="DK547" s="15"/>
      <c r="DL547" s="15"/>
      <c r="DM547" s="15"/>
    </row>
    <row r="548" spans="1:117" s="13" customFormat="1" x14ac:dyDescent="0.35">
      <c r="A548" s="93"/>
      <c r="B548" s="14" t="s">
        <v>217</v>
      </c>
      <c r="BG548" s="143" t="str">
        <f>IF(BG547&lt;BG544,"OUI, ça a baissé","NON, ça n'a pas baissé")</f>
        <v>OUI, ça a baissé</v>
      </c>
      <c r="BH548" s="143"/>
      <c r="BI548" s="143" t="str">
        <f>IF(BI547&lt;BI544,"OUI, ça a baissé","NON, ça n'a pas baissé")</f>
        <v>OUI, ça a baissé</v>
      </c>
      <c r="BJ548" s="143"/>
      <c r="BK548" s="143" t="str">
        <f>IF(BK547&lt;BK544,"OUI, ça a baissé","NON, ça n'a pas baissé")</f>
        <v>OUI, ça a baissé</v>
      </c>
      <c r="BL548" s="143"/>
      <c r="BN548" s="15"/>
      <c r="BO548" s="15"/>
      <c r="BP548" s="15"/>
      <c r="BQ548" s="15"/>
      <c r="BR548" s="15"/>
      <c r="BS548" s="15"/>
      <c r="BT548" s="15"/>
      <c r="BU548" s="15"/>
      <c r="BV548" s="15"/>
      <c r="BW548" s="15"/>
      <c r="BX548" s="15"/>
      <c r="BY548" s="15"/>
      <c r="BZ548" s="15"/>
      <c r="CA548" s="15"/>
      <c r="CB548" s="15"/>
      <c r="CC548" s="15"/>
      <c r="CD548" s="15"/>
      <c r="CE548" s="15"/>
      <c r="CF548" s="15"/>
      <c r="CG548" s="15"/>
      <c r="CH548" s="15"/>
      <c r="CI548" s="15"/>
      <c r="CJ548" s="15"/>
      <c r="CK548" s="15"/>
      <c r="CL548" s="15"/>
      <c r="CM548" s="47"/>
      <c r="CN548" s="47"/>
      <c r="CO548" s="47"/>
      <c r="CP548" s="15"/>
      <c r="CQ548" s="15"/>
      <c r="CR548" s="15"/>
      <c r="CS548" s="15"/>
      <c r="CT548" s="15"/>
      <c r="CU548" s="15"/>
      <c r="CV548" s="15"/>
      <c r="CW548" s="15"/>
      <c r="CX548" s="15"/>
      <c r="CY548" s="15"/>
      <c r="CZ548" s="15"/>
      <c r="DA548" s="15"/>
      <c r="DB548" s="15"/>
      <c r="DC548" s="15"/>
      <c r="DD548" s="15"/>
      <c r="DE548" s="15"/>
      <c r="DF548" s="15"/>
      <c r="DG548" s="15"/>
      <c r="DH548" s="15"/>
      <c r="DI548" s="15"/>
      <c r="DJ548" s="15"/>
      <c r="DK548" s="15"/>
      <c r="DL548" s="15"/>
      <c r="DM548" s="15"/>
    </row>
    <row r="549" spans="1:117" s="13" customFormat="1" ht="15" thickBot="1" x14ac:dyDescent="0.4"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  <c r="AP549" s="15"/>
      <c r="AQ549" s="15"/>
      <c r="AR549" s="15"/>
      <c r="AS549" s="15"/>
      <c r="AT549" s="15"/>
      <c r="AU549" s="15"/>
      <c r="AV549" s="15"/>
      <c r="AW549" s="15"/>
      <c r="AX549" s="15"/>
      <c r="AY549" s="15"/>
      <c r="AZ549" s="15"/>
      <c r="BA549" s="15"/>
      <c r="BB549" s="15"/>
      <c r="BC549" s="15"/>
      <c r="BD549" s="15"/>
      <c r="BE549" s="15"/>
      <c r="BF549" s="15"/>
      <c r="BG549" s="15"/>
      <c r="BH549" s="15"/>
      <c r="BI549" s="15"/>
      <c r="BJ549" s="15"/>
      <c r="BK549" s="15"/>
      <c r="BL549" s="15"/>
      <c r="BN549" s="15"/>
      <c r="BO549" s="15"/>
      <c r="BP549" s="15"/>
      <c r="BQ549" s="15"/>
      <c r="BR549" s="15"/>
      <c r="BS549" s="15"/>
      <c r="BT549" s="15"/>
      <c r="BU549" s="15"/>
      <c r="BV549" s="15"/>
      <c r="BW549" s="15"/>
      <c r="BX549" s="15"/>
      <c r="BY549" s="15"/>
      <c r="BZ549" s="15"/>
      <c r="CA549" s="15"/>
      <c r="CB549" s="15"/>
      <c r="CC549" s="15"/>
      <c r="CD549" s="15"/>
      <c r="CE549" s="15"/>
      <c r="CF549" s="15"/>
      <c r="CG549" s="15"/>
      <c r="CH549" s="15"/>
      <c r="CI549" s="15"/>
      <c r="CJ549" s="15"/>
      <c r="CK549" s="15"/>
      <c r="CL549" s="15"/>
      <c r="CM549" s="47"/>
      <c r="CN549" s="47"/>
      <c r="CO549" s="47"/>
      <c r="CP549" s="15"/>
      <c r="CQ549" s="15"/>
      <c r="CR549" s="15"/>
      <c r="CS549" s="15"/>
      <c r="CT549" s="15"/>
      <c r="CU549" s="15"/>
      <c r="CV549" s="15"/>
      <c r="CW549" s="15"/>
      <c r="CX549" s="15"/>
      <c r="CY549" s="15"/>
      <c r="CZ549" s="15"/>
      <c r="DA549" s="15"/>
      <c r="DB549" s="15"/>
      <c r="DC549" s="15"/>
      <c r="DD549" s="15"/>
      <c r="DE549" s="15"/>
      <c r="DF549" s="15"/>
      <c r="DG549" s="15"/>
      <c r="DH549" s="15"/>
      <c r="DI549" s="15"/>
      <c r="DJ549" s="15"/>
      <c r="DK549" s="15"/>
      <c r="DL549" s="15"/>
      <c r="DM549" s="15"/>
    </row>
    <row r="550" spans="1:117" s="13" customFormat="1" ht="15" thickBot="1" x14ac:dyDescent="0.4">
      <c r="A550" s="93" t="s">
        <v>132</v>
      </c>
      <c r="B550" s="14" t="s">
        <v>213</v>
      </c>
      <c r="C550" s="120">
        <f>C547</f>
        <v>0.05</v>
      </c>
      <c r="D550" s="120"/>
      <c r="E550" s="120">
        <f>E547</f>
        <v>0.1</v>
      </c>
      <c r="F550" s="120"/>
      <c r="G550" s="121">
        <f>G547</f>
        <v>0.15841895020380001</v>
      </c>
      <c r="H550" s="121"/>
      <c r="I550" s="121">
        <f>I547</f>
        <v>0.20692211985757894</v>
      </c>
      <c r="J550" s="121"/>
      <c r="K550" s="121">
        <f>K547</f>
        <v>0.26683790040759992</v>
      </c>
      <c r="L550" s="121"/>
      <c r="M550" s="121">
        <f>M547</f>
        <v>0.31384423971515785</v>
      </c>
      <c r="N550" s="121"/>
      <c r="O550" s="121">
        <f>O547</f>
        <v>0.51837900407599913</v>
      </c>
      <c r="P550" s="121"/>
      <c r="Q550" s="122">
        <f>C550*G550+E550*K550+O550</f>
        <v>0.55298374162694908</v>
      </c>
      <c r="R550" s="122"/>
      <c r="S550" s="122">
        <f t="shared" ref="S550" si="4868">1/(1+EXP(-Q550))</f>
        <v>0.63482756441457855</v>
      </c>
      <c r="T550" s="122"/>
      <c r="U550" s="122">
        <f t="shared" ref="U550" si="4869">S550</f>
        <v>0.63482756441457855</v>
      </c>
      <c r="V550" s="122"/>
      <c r="W550" s="121">
        <f>W547</f>
        <v>0.48844239715157578</v>
      </c>
      <c r="X550" s="121"/>
      <c r="Y550" s="122">
        <f t="shared" ref="Y550" si="4870">C550*I550+E550*M550+W550</f>
        <v>0.53017292711597053</v>
      </c>
      <c r="Z550" s="122"/>
      <c r="AA550" s="122">
        <f t="shared" ref="AA550" si="4871">1/(1+EXP(-Y550))</f>
        <v>0.62952344356858381</v>
      </c>
      <c r="AB550" s="122"/>
      <c r="AC550" s="122">
        <f t="shared" ref="AC550" si="4872">AA550</f>
        <v>0.62952344356858381</v>
      </c>
      <c r="AD550" s="122"/>
      <c r="AE550" s="121">
        <f>AE547</f>
        <v>-0.7455587258524764</v>
      </c>
      <c r="AF550" s="121"/>
      <c r="AG550" s="121">
        <f>AG547</f>
        <v>0.84367520604177493</v>
      </c>
      <c r="AH550" s="121"/>
      <c r="AI550" s="121">
        <f>AI547</f>
        <v>-0.64148215376384665</v>
      </c>
      <c r="AJ550" s="121"/>
      <c r="AK550" s="121">
        <f>AK547</f>
        <v>0.9418037000696321</v>
      </c>
      <c r="AL550" s="121"/>
      <c r="AM550" s="121">
        <f>AM547</f>
        <v>-1.3078637421620671</v>
      </c>
      <c r="AN550" s="121"/>
      <c r="AO550" s="122">
        <f t="shared" ref="AO550" si="4873">U550*AE550+AC550*AI550+AM550</f>
        <v>-2.1849930266482396</v>
      </c>
      <c r="AP550" s="122"/>
      <c r="AQ550" s="122">
        <f t="shared" ref="AQ550" si="4874">1/(1+EXP(-AO550))</f>
        <v>0.10110623817316665</v>
      </c>
      <c r="AR550" s="122"/>
      <c r="AS550" s="121">
        <f>AS547</f>
        <v>1.2500984002607562</v>
      </c>
      <c r="AT550" s="121"/>
      <c r="AU550" s="122">
        <f>U550*AG550+AC550*AK550+AS550</f>
        <v>2.3785741849026927</v>
      </c>
      <c r="AV550" s="122"/>
      <c r="AW550" s="122">
        <f t="shared" ref="AW550" si="4875">1/(1+EXP(-AU550))</f>
        <v>0.91517881866407791</v>
      </c>
      <c r="AX550" s="122"/>
      <c r="AY550" s="122">
        <f t="shared" ref="AY550" si="4876">AQ550</f>
        <v>0.10110623817316665</v>
      </c>
      <c r="AZ550" s="122"/>
      <c r="BA550" s="122">
        <f t="shared" ref="BA550" si="4877">AW550</f>
        <v>0.91517881866407791</v>
      </c>
      <c r="BB550" s="122"/>
      <c r="BC550" s="120">
        <f>BC547</f>
        <v>0.01</v>
      </c>
      <c r="BD550" s="120"/>
      <c r="BE550" s="120">
        <f>BE547</f>
        <v>0.99</v>
      </c>
      <c r="BF550" s="120"/>
      <c r="BG550" s="136">
        <f>(1/2)*(AY550-BC550)^2</f>
        <v>4.1501733170328844E-3</v>
      </c>
      <c r="BH550" s="137"/>
      <c r="BI550" s="136">
        <f t="shared" ref="BI550" si="4878">(1/2)*(BA550-BE550)^2</f>
        <v>2.7991045882514677E-3</v>
      </c>
      <c r="BJ550" s="137"/>
      <c r="BK550" s="136">
        <f t="shared" ref="BK550" si="4879">BG550+BI550</f>
        <v>6.9492779052843521E-3</v>
      </c>
      <c r="BL550" s="137"/>
      <c r="BN550" s="131">
        <f t="shared" ref="BN550" si="4880" xml:space="preserve"> ( ((AY550 - BC550)*(AY550)*(1-AY550)*AE550) + ((BA550 - BE550)*(BA550)*(1-BA550)*AG550) ) * ( ((U550)*(1-U550)) ) * ( C550 )</f>
        <v>-1.2835312299862129E-4</v>
      </c>
      <c r="BO550" s="131"/>
      <c r="BP550" s="131">
        <f t="shared" ref="BP550" si="4881" xml:space="preserve"> ( ((AY550 - BC550)*(AY550)*(1-AY550)*AI550) + ((BA550 - BE550)*(BA550)*(1-BA550)*AK550) ) * ( ((AC550)*(1-AC550)) ) * ( C550 )</f>
        <v>-1.2572647528499639E-4</v>
      </c>
      <c r="BQ550" s="131"/>
      <c r="BR550" s="131">
        <f t="shared" ref="BR550" si="4882" xml:space="preserve"> ( ((AY550 - BC550)*(AY550)*(1-AY550)*AE550) + ((BA550 - BE550)*(BA550)*(1-BA550)*AG550) ) * ( ((U550)*(1-U550)) ) * ( E550 )</f>
        <v>-2.5670624599724259E-4</v>
      </c>
      <c r="BS550" s="131"/>
      <c r="BT550" s="131">
        <f t="shared" ref="BT550" si="4883" xml:space="preserve"> ( ((AY550 - BC550)*(AY550)*(1-AY550)*AI550) + ((BA550 - BE550)*(BA550)*(1-BA550)*AK550) ) * ( ((AC550)*(1-AC550)) ) * ( E550 )</f>
        <v>-2.5145295056999277E-4</v>
      </c>
      <c r="BU550" s="131"/>
      <c r="BV550" s="131">
        <f t="shared" ref="BV550" si="4884" xml:space="preserve"> ( ((AY550 - BC550)*(AY550)*(1-AY550)*AE550) + ((BA550 - BE550)*(BA550)*(1-BA550)*AG550) ) * ( ((S550)*(1-S550)) )</f>
        <v>-2.5670624599724258E-3</v>
      </c>
      <c r="BW550" s="131"/>
      <c r="BX550" s="131">
        <f t="shared" ref="BX550" si="4885" xml:space="preserve"> ( ((AY550 - BC550)*(AY550)*(1-AY550)*AI550) + ((BA550 - BE550)*(BA550)*(1-BA550)*AK550) ) * ( ((AC550)*(1-AC550)) )</f>
        <v>-2.5145295056999278E-3</v>
      </c>
      <c r="BY550" s="131"/>
      <c r="BZ550" s="131">
        <f xml:space="preserve"> (AY550 - BC550) * (AY550 * (1 - AY550)) * U550</f>
        <v>5.256421814614368E-3</v>
      </c>
      <c r="CA550" s="131"/>
      <c r="CB550" s="131">
        <f t="shared" ref="CB550" si="4886" xml:space="preserve"> (BA550 - BE550) * (BA550 * (1 - BA550)) * U550</f>
        <v>-3.6871483659376963E-3</v>
      </c>
      <c r="CC550" s="131"/>
      <c r="CD550" s="131">
        <f t="shared" ref="CD550" si="4887" xml:space="preserve"> (AY550 - BC550) * (AY550 * (1 - AY550)) * AC550</f>
        <v>5.212503279747426E-3</v>
      </c>
      <c r="CE550" s="131"/>
      <c r="CF550" s="131">
        <f t="shared" ref="CF550" si="4888" xml:space="preserve"> (BA550 - BE550) * (BA550 * (1 - BA550)) * AC550</f>
        <v>-3.6563414482700921E-3</v>
      </c>
      <c r="CG550" s="131"/>
      <c r="CH550" s="131">
        <f xml:space="preserve"> (AY550 - BC550) * (AY550 * (1 - AY550))</f>
        <v>8.2800781019357651E-3</v>
      </c>
      <c r="CI550" s="131"/>
      <c r="CJ550" s="131">
        <f xml:space="preserve"> (BA550 - BE550) * (BA550 * (1 - BA550))</f>
        <v>-5.8081100642469559E-3</v>
      </c>
      <c r="CK550" s="131"/>
      <c r="CL550" s="15"/>
      <c r="CM550" s="47"/>
      <c r="CN550" s="47"/>
      <c r="CO550" s="47"/>
      <c r="CP550" s="15"/>
      <c r="CQ550" s="15"/>
      <c r="CR550" s="15"/>
      <c r="CS550" s="15"/>
      <c r="CT550" s="15"/>
      <c r="CU550" s="15"/>
      <c r="CV550" s="15"/>
      <c r="CW550" s="15"/>
      <c r="CX550" s="15"/>
      <c r="CY550" s="15"/>
      <c r="CZ550" s="15"/>
      <c r="DA550" s="15"/>
      <c r="DB550" s="15"/>
      <c r="DC550" s="15"/>
      <c r="DD550" s="15"/>
      <c r="DE550" s="15"/>
      <c r="DF550" s="15"/>
      <c r="DG550" s="15"/>
      <c r="DH550" s="15"/>
      <c r="DI550" s="15"/>
      <c r="DJ550" s="15"/>
      <c r="DK550" s="15"/>
      <c r="DL550" s="15"/>
      <c r="DM550" s="15"/>
    </row>
    <row r="551" spans="1:117" s="13" customFormat="1" x14ac:dyDescent="0.35">
      <c r="A551" s="93"/>
      <c r="B551" s="14" t="s">
        <v>215</v>
      </c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  <c r="AP551" s="15"/>
      <c r="AQ551" s="15"/>
      <c r="AR551" s="15"/>
      <c r="AS551" s="15"/>
      <c r="AT551" s="15"/>
      <c r="AU551" s="15"/>
      <c r="AV551" s="15"/>
      <c r="AW551" s="15"/>
      <c r="AX551" s="15"/>
      <c r="AY551" s="15"/>
      <c r="AZ551" s="15"/>
      <c r="BA551" s="15"/>
      <c r="BB551" s="15"/>
      <c r="BC551" s="15"/>
      <c r="BD551" s="15"/>
      <c r="BE551" s="15"/>
      <c r="BF551" s="15"/>
      <c r="BG551" s="15"/>
      <c r="BH551" s="15"/>
      <c r="BI551" s="15"/>
      <c r="BJ551" s="15"/>
      <c r="BK551" s="15"/>
      <c r="BL551" s="15"/>
      <c r="BN551" s="132" t="str">
        <f>IF(BN550&lt;0.000001,"PROCHE DE 0","PAS PROCHE DE 0")</f>
        <v>PROCHE DE 0</v>
      </c>
      <c r="BO551" s="132"/>
      <c r="BP551" s="132" t="str">
        <f>IF(BP550&lt;0.000001,"PROCHE DE 0","PAS PROCHE DE 0")</f>
        <v>PROCHE DE 0</v>
      </c>
      <c r="BQ551" s="132"/>
      <c r="BR551" s="132" t="str">
        <f>IF(BR550&lt;0.000001,"PROCHE DE 0","PAS PROCHE DE 0")</f>
        <v>PROCHE DE 0</v>
      </c>
      <c r="BS551" s="132"/>
      <c r="BT551" s="132" t="str">
        <f>IF(BT550&lt;0.000001,"PROCHE DE 0","PAS PROCHE DE 0")</f>
        <v>PROCHE DE 0</v>
      </c>
      <c r="BU551" s="132"/>
      <c r="BV551" s="132" t="str">
        <f>IF(BV550&lt;0.000001,"PROCHE DE 0","PAS PROCHE DE 0")</f>
        <v>PROCHE DE 0</v>
      </c>
      <c r="BW551" s="132"/>
      <c r="BX551" s="132" t="str">
        <f>IF(BX550&lt;0.000001,"PROCHE DE 0","PAS PROCHE DE 0")</f>
        <v>PROCHE DE 0</v>
      </c>
      <c r="BY551" s="132"/>
      <c r="BZ551" s="132" t="str">
        <f>IF(BZ550&lt;0.000001,"PROCHE DE 0","PAS PROCHE DE 0")</f>
        <v>PAS PROCHE DE 0</v>
      </c>
      <c r="CA551" s="132"/>
      <c r="CB551" s="132" t="str">
        <f>IF(CB550&lt;0.000001,"PROCHE DE 0","PAS PROCHE DE 0")</f>
        <v>PROCHE DE 0</v>
      </c>
      <c r="CC551" s="132"/>
      <c r="CD551" s="132" t="str">
        <f>IF(CD550&lt;0.000001,"PROCHE DE 0","PAS PROCHE DE 0")</f>
        <v>PAS PROCHE DE 0</v>
      </c>
      <c r="CE551" s="132"/>
      <c r="CF551" s="132" t="str">
        <f>IF(CF550&lt;0.000001,"PROCHE DE 0","PAS PROCHE DE 0")</f>
        <v>PROCHE DE 0</v>
      </c>
      <c r="CG551" s="132"/>
      <c r="CH551" s="132" t="str">
        <f>IF(CH550&lt;0.000001,"PROCHE DE 0","PAS PROCHE DE 0")</f>
        <v>PAS PROCHE DE 0</v>
      </c>
      <c r="CI551" s="132"/>
      <c r="CJ551" s="132" t="str">
        <f>IF(CJ550&lt;0.000001,"PROCHE DE 0","PAS PROCHE DE 0")</f>
        <v>PROCHE DE 0</v>
      </c>
      <c r="CK551" s="132"/>
      <c r="CL551" s="15"/>
      <c r="CM551" s="47"/>
      <c r="CN551" s="47"/>
      <c r="CO551" s="47"/>
      <c r="CP551" s="15"/>
      <c r="CQ551" s="15"/>
      <c r="CR551" s="15"/>
      <c r="CS551" s="15"/>
      <c r="CT551" s="15"/>
      <c r="CU551" s="15"/>
      <c r="CV551" s="15"/>
      <c r="CW551" s="15"/>
      <c r="CX551" s="15"/>
      <c r="CY551" s="15"/>
      <c r="CZ551" s="15"/>
      <c r="DA551" s="15"/>
      <c r="DB551" s="15"/>
      <c r="DC551" s="15"/>
      <c r="DD551" s="15"/>
      <c r="DE551" s="15"/>
      <c r="DF551" s="15"/>
      <c r="DG551" s="15"/>
      <c r="DH551" s="15"/>
      <c r="DI551" s="15"/>
      <c r="DJ551" s="15"/>
      <c r="DK551" s="15"/>
      <c r="DL551" s="15"/>
      <c r="DM551" s="15"/>
    </row>
    <row r="552" spans="1:117" s="13" customFormat="1" ht="15" thickBot="1" x14ac:dyDescent="0.4">
      <c r="A552" s="93"/>
      <c r="B552" s="14" t="s">
        <v>214</v>
      </c>
      <c r="C552" s="120">
        <f>C550</f>
        <v>0.05</v>
      </c>
      <c r="D552" s="120"/>
      <c r="E552" s="120">
        <f>E550</f>
        <v>0.1</v>
      </c>
      <c r="F552" s="120"/>
      <c r="G552" s="121">
        <f>G550</f>
        <v>0.15841895020380001</v>
      </c>
      <c r="H552" s="121"/>
      <c r="I552" s="121">
        <f>I550</f>
        <v>0.20692211985757894</v>
      </c>
      <c r="J552" s="121"/>
      <c r="K552" s="121">
        <f>K550</f>
        <v>0.26683790040759992</v>
      </c>
      <c r="L552" s="121"/>
      <c r="M552" s="121">
        <f>M550</f>
        <v>0.31384423971515785</v>
      </c>
      <c r="N552" s="121"/>
      <c r="O552" s="121">
        <f>O550</f>
        <v>0.51837900407599913</v>
      </c>
      <c r="P552" s="121"/>
      <c r="Q552" s="122">
        <f>C552*G552+E552*K552+O552</f>
        <v>0.55298374162694908</v>
      </c>
      <c r="R552" s="122"/>
      <c r="S552" s="122">
        <f t="shared" ref="S552:S553" si="4889">1/(1+EXP(-Q552))</f>
        <v>0.63482756441457855</v>
      </c>
      <c r="T552" s="122"/>
      <c r="U552" s="122">
        <f t="shared" ref="U552:U553" si="4890">S552</f>
        <v>0.63482756441457855</v>
      </c>
      <c r="V552" s="122"/>
      <c r="W552" s="121">
        <f>W550</f>
        <v>0.48844239715157578</v>
      </c>
      <c r="X552" s="121"/>
      <c r="Y552" s="122">
        <f t="shared" ref="Y552:Y553" si="4891">C552*I552+E552*M552+W552</f>
        <v>0.53017292711597053</v>
      </c>
      <c r="Z552" s="122"/>
      <c r="AA552" s="122">
        <f t="shared" ref="AA552:AA553" si="4892">1/(1+EXP(-Y552))</f>
        <v>0.62952344356858381</v>
      </c>
      <c r="AB552" s="122"/>
      <c r="AC552" s="122">
        <f t="shared" ref="AC552:AC553" si="4893">AA552</f>
        <v>0.62952344356858381</v>
      </c>
      <c r="AD552" s="122"/>
      <c r="AE552" s="121">
        <f>AE550</f>
        <v>-0.7455587258524764</v>
      </c>
      <c r="AF552" s="121"/>
      <c r="AG552" s="121">
        <f>AG550</f>
        <v>0.84367520604177493</v>
      </c>
      <c r="AH552" s="121"/>
      <c r="AI552" s="121">
        <f>AI550</f>
        <v>-0.64148215376384665</v>
      </c>
      <c r="AJ552" s="121"/>
      <c r="AK552" s="121">
        <f>AK550</f>
        <v>0.9418037000696321</v>
      </c>
      <c r="AL552" s="121"/>
      <c r="AM552" s="121">
        <f>AM550</f>
        <v>-1.3078637421620671</v>
      </c>
      <c r="AN552" s="121"/>
      <c r="AO552" s="122">
        <f t="shared" ref="AO552:AO553" si="4894">U552*AE552+AC552*AI552+AM552</f>
        <v>-2.1849930266482396</v>
      </c>
      <c r="AP552" s="122"/>
      <c r="AQ552" s="122">
        <f t="shared" ref="AQ552:AQ553" si="4895">1/(1+EXP(-AO552))</f>
        <v>0.10110623817316665</v>
      </c>
      <c r="AR552" s="122"/>
      <c r="AS552" s="121">
        <f>AS550</f>
        <v>1.2500984002607562</v>
      </c>
      <c r="AT552" s="121"/>
      <c r="AU552" s="122">
        <f>U552*AG552+AC552*AK552+AS552</f>
        <v>2.3785741849026927</v>
      </c>
      <c r="AV552" s="122"/>
      <c r="AW552" s="122">
        <f t="shared" ref="AW552:AW553" si="4896">1/(1+EXP(-AU552))</f>
        <v>0.91517881866407791</v>
      </c>
      <c r="AX552" s="122"/>
      <c r="AY552" s="122">
        <f t="shared" ref="AY552:AY553" si="4897">AQ552</f>
        <v>0.10110623817316665</v>
      </c>
      <c r="AZ552" s="122"/>
      <c r="BA552" s="122">
        <f>AW552</f>
        <v>0.91517881866407791</v>
      </c>
      <c r="BB552" s="122"/>
      <c r="BC552" s="120">
        <f>BC550</f>
        <v>0.01</v>
      </c>
      <c r="BD552" s="120"/>
      <c r="BE552" s="120">
        <f>BE550</f>
        <v>0.99</v>
      </c>
      <c r="BF552" s="120"/>
      <c r="BG552" s="122">
        <f>(1/2)*(AY552-BC552)^2</f>
        <v>4.1501733170328844E-3</v>
      </c>
      <c r="BH552" s="122"/>
      <c r="BI552" s="122">
        <f t="shared" ref="BI552:BI553" si="4898">(1/2)*(BA552-BE552)^2</f>
        <v>2.7991045882514677E-3</v>
      </c>
      <c r="BJ552" s="122"/>
      <c r="BK552" s="122">
        <f t="shared" ref="BK552:BK553" si="4899">BG552+BI552</f>
        <v>6.9492779052843521E-3</v>
      </c>
      <c r="BL552" s="122"/>
      <c r="BN552" s="142">
        <f t="shared" ref="BN552" si="4900" xml:space="preserve"> ( ((AY552 - BC552)*(AY552)*(1-AY552)*AE552) + ((BA552 - BE552)*(BA552)*(1-BA552)*AG552) ) * ( ((U552)*(1-U552)) ) * ( C552 )</f>
        <v>-1.2835312299862129E-4</v>
      </c>
      <c r="BO552" s="142"/>
      <c r="BP552" s="142">
        <f t="shared" ref="BP552" si="4901" xml:space="preserve"> ( ((AY552 - BC552)*(AY552)*(1-AY552)*AI552) + ((BA552 - BE552)*(BA552)*(1-BA552)*AK552) ) * ( ((AC552)*(1-AC552)) ) * ( C552 )</f>
        <v>-1.2572647528499639E-4</v>
      </c>
      <c r="BQ552" s="142"/>
      <c r="BR552" s="142">
        <f t="shared" ref="BR552" si="4902" xml:space="preserve"> ( ((AY552 - BC552)*(AY552)*(1-AY552)*AE552) + ((BA552 - BE552)*(BA552)*(1-BA552)*AG552) ) * ( ((U552)*(1-U552)) ) * ( E552 )</f>
        <v>-2.5670624599724259E-4</v>
      </c>
      <c r="BS552" s="142"/>
      <c r="BT552" s="142">
        <f t="shared" ref="BT552" si="4903" xml:space="preserve"> ( ((AY552 - BC552)*(AY552)*(1-AY552)*AI552) + ((BA552 - BE552)*(BA552)*(1-BA552)*AK552) ) * ( ((AC552)*(1-AC552)) ) * ( E552 )</f>
        <v>-2.5145295056999277E-4</v>
      </c>
      <c r="BU552" s="142"/>
      <c r="BV552" s="142">
        <f t="shared" ref="BV552" si="4904" xml:space="preserve"> ( ((AY552 - BC552)*(AY552)*(1-AY552)*AE552) + ((BA552 - BE552)*(BA552)*(1-BA552)*AG552) ) * ( ((S552)*(1-S552)) )</f>
        <v>-2.5670624599724258E-3</v>
      </c>
      <c r="BW552" s="142"/>
      <c r="BX552" s="142">
        <f t="shared" ref="BX552" si="4905" xml:space="preserve"> ( ((AY552 - BC552)*(AY552)*(1-AY552)*AI552) + ((BA552 - BE552)*(BA552)*(1-BA552)*AK552) ) * ( ((AC552)*(1-AC552)) )</f>
        <v>-2.5145295056999278E-3</v>
      </c>
      <c r="BY552" s="142"/>
      <c r="BZ552" s="142">
        <f xml:space="preserve"> (AY552 - BC552) * (AY552 * (1 - AY552)) * U552</f>
        <v>5.256421814614368E-3</v>
      </c>
      <c r="CA552" s="142"/>
      <c r="CB552" s="142">
        <f t="shared" ref="CB552" si="4906" xml:space="preserve"> (BA552 - BE552) * (BA552 * (1 - BA552)) * U552</f>
        <v>-3.6871483659376963E-3</v>
      </c>
      <c r="CC552" s="142"/>
      <c r="CD552" s="142">
        <f t="shared" ref="CD552" si="4907" xml:space="preserve"> (AY552 - BC552) * (AY552 * (1 - AY552)) * AC552</f>
        <v>5.212503279747426E-3</v>
      </c>
      <c r="CE552" s="142"/>
      <c r="CF552" s="142">
        <f t="shared" ref="CF552" si="4908" xml:space="preserve"> (BA552 - BE552) * (BA552 * (1 - BA552)) * AC552</f>
        <v>-3.6563414482700921E-3</v>
      </c>
      <c r="CG552" s="142"/>
      <c r="CH552" s="142">
        <f xml:space="preserve"> (AY552 - BC552) * (AY552 * (1 - AY552))</f>
        <v>8.2800781019357651E-3</v>
      </c>
      <c r="CI552" s="142"/>
      <c r="CJ552" s="142">
        <f xml:space="preserve"> (BA552 - BE552) * (BA552 * (1 - BA552))</f>
        <v>-5.8081100642469559E-3</v>
      </c>
      <c r="CK552" s="142"/>
      <c r="CL552" s="15"/>
      <c r="CM552" s="104">
        <f>CM546</f>
        <v>0.5</v>
      </c>
      <c r="CN552" s="104"/>
      <c r="CO552" s="47"/>
      <c r="CP552" s="131">
        <f t="shared" ref="CP552" si="4909">G552-CM552*BN552</f>
        <v>0.15848312676529933</v>
      </c>
      <c r="CQ552" s="131"/>
      <c r="CR552" s="131">
        <f t="shared" ref="CR552" si="4910">I552-CM552*BP552</f>
        <v>0.20698498309522143</v>
      </c>
      <c r="CS552" s="131"/>
      <c r="CT552" s="131">
        <f t="shared" ref="CT552" si="4911">K552-CM552*BR552</f>
        <v>0.26696625353059855</v>
      </c>
      <c r="CU552" s="131"/>
      <c r="CV552" s="131">
        <f t="shared" ref="CV552" si="4912">M552-CM552*BT552</f>
        <v>0.31396996619044282</v>
      </c>
      <c r="CW552" s="131"/>
      <c r="CX552" s="131">
        <f t="shared" ref="CX552" si="4913">O552-CM552*BV552</f>
        <v>0.51966253530598538</v>
      </c>
      <c r="CY552" s="131"/>
      <c r="CZ552" s="131">
        <f t="shared" ref="CZ552" si="4914">W552-CM552*BX552</f>
        <v>0.48969966190442576</v>
      </c>
      <c r="DA552" s="131"/>
      <c r="DB552" s="131">
        <f t="shared" ref="DB552" si="4915">AE552-CM552*BZ552</f>
        <v>-0.74818693675978354</v>
      </c>
      <c r="DC552" s="131"/>
      <c r="DD552" s="131">
        <f t="shared" ref="DD552" si="4916">AG552-CM552*CB552</f>
        <v>0.8455187802247438</v>
      </c>
      <c r="DE552" s="131"/>
      <c r="DF552" s="131">
        <f t="shared" ref="DF552" si="4917">AI552-CM552*CD552</f>
        <v>-0.64408840540372037</v>
      </c>
      <c r="DG552" s="131"/>
      <c r="DH552" s="131">
        <f t="shared" ref="DH552" si="4918">AK552-CM552*CF552</f>
        <v>0.94363187079376709</v>
      </c>
      <c r="DI552" s="131"/>
      <c r="DJ552" s="131">
        <f t="shared" ref="DJ552" si="4919">AM552-CM552*CH552</f>
        <v>-1.312003781213035</v>
      </c>
      <c r="DK552" s="131"/>
      <c r="DL552" s="131">
        <f t="shared" ref="DL552" si="4920">AS552-CM552*CJ552</f>
        <v>1.2530024552928798</v>
      </c>
      <c r="DM552" s="131"/>
    </row>
    <row r="553" spans="1:117" s="13" customFormat="1" ht="15" thickBot="1" x14ac:dyDescent="0.4">
      <c r="A553" s="93"/>
      <c r="B553" s="14" t="s">
        <v>216</v>
      </c>
      <c r="C553" s="120">
        <f>C552</f>
        <v>0.05</v>
      </c>
      <c r="D553" s="120"/>
      <c r="E553" s="120">
        <f>E552</f>
        <v>0.1</v>
      </c>
      <c r="F553" s="120"/>
      <c r="G553" s="131">
        <f>CP552</f>
        <v>0.15848312676529933</v>
      </c>
      <c r="H553" s="131"/>
      <c r="I553" s="131">
        <f>CR552</f>
        <v>0.20698498309522143</v>
      </c>
      <c r="J553" s="131"/>
      <c r="K553" s="131">
        <f>CT552</f>
        <v>0.26696625353059855</v>
      </c>
      <c r="L553" s="131"/>
      <c r="M553" s="131">
        <f>CV552</f>
        <v>0.31396996619044282</v>
      </c>
      <c r="N553" s="131"/>
      <c r="O553" s="131">
        <f>CX552</f>
        <v>0.51966253530598538</v>
      </c>
      <c r="P553" s="131"/>
      <c r="Q553" s="122">
        <f>C553*G553+E553*K553+O553</f>
        <v>0.55428331699731026</v>
      </c>
      <c r="R553" s="122"/>
      <c r="S553" s="122">
        <f t="shared" si="4889"/>
        <v>0.63512878114136173</v>
      </c>
      <c r="T553" s="122"/>
      <c r="U553" s="122">
        <f t="shared" si="4890"/>
        <v>0.63512878114136173</v>
      </c>
      <c r="V553" s="122"/>
      <c r="W553" s="131">
        <f>CZ552</f>
        <v>0.48969966190442576</v>
      </c>
      <c r="X553" s="131"/>
      <c r="Y553" s="122">
        <f t="shared" si="4891"/>
        <v>0.53144590767823108</v>
      </c>
      <c r="Z553" s="122"/>
      <c r="AA553" s="122">
        <f t="shared" si="4892"/>
        <v>0.62982028379343769</v>
      </c>
      <c r="AB553" s="122"/>
      <c r="AC553" s="122">
        <f t="shared" si="4893"/>
        <v>0.62982028379343769</v>
      </c>
      <c r="AD553" s="122"/>
      <c r="AE553" s="131">
        <f>DB552</f>
        <v>-0.74818693675978354</v>
      </c>
      <c r="AF553" s="131"/>
      <c r="AG553" s="131">
        <f>DD552</f>
        <v>0.8455187802247438</v>
      </c>
      <c r="AH553" s="131"/>
      <c r="AI553" s="131">
        <f>DF552</f>
        <v>-0.64408840540372037</v>
      </c>
      <c r="AJ553" s="131"/>
      <c r="AK553" s="131">
        <f>DH552</f>
        <v>0.94363187079376709</v>
      </c>
      <c r="AL553" s="131"/>
      <c r="AM553" s="131">
        <f>DJ552</f>
        <v>-1.312003781213035</v>
      </c>
      <c r="AN553" s="131"/>
      <c r="AO553" s="122">
        <f t="shared" si="4894"/>
        <v>-2.1928587807025992</v>
      </c>
      <c r="AP553" s="122"/>
      <c r="AQ553" s="122">
        <f t="shared" si="4895"/>
        <v>0.10039360843759543</v>
      </c>
      <c r="AR553" s="122"/>
      <c r="AS553" s="131">
        <f>DL552</f>
        <v>1.2530024552928798</v>
      </c>
      <c r="AT553" s="131"/>
      <c r="AU553" s="122">
        <f>U553*AG553+AC553*AK553+AS553</f>
        <v>2.3843342602690152</v>
      </c>
      <c r="AV553" s="122"/>
      <c r="AW553" s="122">
        <f t="shared" si="4896"/>
        <v>0.91562488544928888</v>
      </c>
      <c r="AX553" s="122"/>
      <c r="AY553" s="122">
        <f t="shared" si="4897"/>
        <v>0.10039360843759543</v>
      </c>
      <c r="AZ553" s="122"/>
      <c r="BA553" s="122">
        <f>AW553</f>
        <v>0.91562488544928888</v>
      </c>
      <c r="BB553" s="122"/>
      <c r="BC553" s="120">
        <f>BC552</f>
        <v>0.01</v>
      </c>
      <c r="BD553" s="120"/>
      <c r="BE553" s="120">
        <f>BE552</f>
        <v>0.99</v>
      </c>
      <c r="BF553" s="120"/>
      <c r="BG553" s="136">
        <f>(1/2)*(AY553-BC553)^2</f>
        <v>4.0855022231846621E-3</v>
      </c>
      <c r="BH553" s="137"/>
      <c r="BI553" s="136">
        <f t="shared" si="4898"/>
        <v>2.7658288322156997E-3</v>
      </c>
      <c r="BJ553" s="137"/>
      <c r="BK553" s="136">
        <f t="shared" si="4899"/>
        <v>6.8513310554003618E-3</v>
      </c>
      <c r="BL553" s="137"/>
      <c r="BN553" s="15"/>
      <c r="BO553" s="15"/>
      <c r="BP553" s="15"/>
      <c r="BQ553" s="15"/>
      <c r="BR553" s="15"/>
      <c r="BS553" s="15"/>
      <c r="BT553" s="15"/>
      <c r="BU553" s="15"/>
      <c r="BV553" s="15"/>
      <c r="BW553" s="15"/>
      <c r="BX553" s="15"/>
      <c r="BY553" s="15"/>
      <c r="BZ553" s="15"/>
      <c r="CA553" s="15"/>
      <c r="CB553" s="15"/>
      <c r="CC553" s="15"/>
      <c r="CD553" s="15"/>
      <c r="CE553" s="15"/>
      <c r="CF553" s="15"/>
      <c r="CG553" s="15"/>
      <c r="CH553" s="15"/>
      <c r="CI553" s="15"/>
      <c r="CJ553" s="15"/>
      <c r="CK553" s="15"/>
      <c r="CL553" s="15"/>
      <c r="CM553" s="47"/>
      <c r="CN553" s="47"/>
      <c r="CO553" s="47"/>
      <c r="CP553" s="15"/>
      <c r="CQ553" s="15"/>
      <c r="CR553" s="15"/>
      <c r="CS553" s="15"/>
      <c r="CT553" s="15"/>
      <c r="CU553" s="15"/>
      <c r="CV553" s="15"/>
      <c r="CW553" s="15"/>
      <c r="CX553" s="15"/>
      <c r="CY553" s="15"/>
      <c r="CZ553" s="15"/>
      <c r="DA553" s="15"/>
      <c r="DB553" s="15"/>
      <c r="DC553" s="15"/>
      <c r="DD553" s="15"/>
      <c r="DE553" s="15"/>
      <c r="DF553" s="15"/>
      <c r="DG553" s="15"/>
      <c r="DH553" s="15"/>
      <c r="DI553" s="15"/>
      <c r="DJ553" s="15"/>
      <c r="DK553" s="15"/>
      <c r="DL553" s="15"/>
      <c r="DM553" s="15"/>
    </row>
    <row r="554" spans="1:117" s="13" customFormat="1" x14ac:dyDescent="0.35">
      <c r="A554" s="93"/>
      <c r="B554" s="14" t="s">
        <v>217</v>
      </c>
      <c r="BG554" s="143" t="str">
        <f>IF(BG553&lt;BG550,"OUI, ça a baissé","NON, ça n'a pas baissé")</f>
        <v>OUI, ça a baissé</v>
      </c>
      <c r="BH554" s="143"/>
      <c r="BI554" s="143" t="str">
        <f>IF(BI553&lt;BI550,"OUI, ça a baissé","NON, ça n'a pas baissé")</f>
        <v>OUI, ça a baissé</v>
      </c>
      <c r="BJ554" s="143"/>
      <c r="BK554" s="143" t="str">
        <f>IF(BK553&lt;BK550,"OUI, ça a baissé","NON, ça n'a pas baissé")</f>
        <v>OUI, ça a baissé</v>
      </c>
      <c r="BL554" s="143"/>
      <c r="BN554" s="15"/>
      <c r="BO554" s="15"/>
      <c r="BP554" s="15"/>
      <c r="BQ554" s="15"/>
      <c r="BR554" s="15"/>
      <c r="BS554" s="15"/>
      <c r="BT554" s="15"/>
      <c r="BU554" s="15"/>
      <c r="BV554" s="15"/>
      <c r="BW554" s="15"/>
      <c r="BX554" s="15"/>
      <c r="BY554" s="15"/>
      <c r="BZ554" s="15"/>
      <c r="CA554" s="15"/>
      <c r="CB554" s="15"/>
      <c r="CC554" s="15"/>
      <c r="CD554" s="15"/>
      <c r="CE554" s="15"/>
      <c r="CF554" s="15"/>
      <c r="CG554" s="15"/>
      <c r="CH554" s="15"/>
      <c r="CI554" s="15"/>
      <c r="CJ554" s="15"/>
      <c r="CK554" s="15"/>
      <c r="CL554" s="15"/>
      <c r="CM554" s="47"/>
      <c r="CN554" s="47"/>
      <c r="CO554" s="47"/>
      <c r="CP554" s="15"/>
      <c r="CQ554" s="15"/>
      <c r="CR554" s="15"/>
      <c r="CS554" s="15"/>
      <c r="CT554" s="15"/>
      <c r="CU554" s="15"/>
      <c r="CV554" s="15"/>
      <c r="CW554" s="15"/>
      <c r="CX554" s="15"/>
      <c r="CY554" s="15"/>
      <c r="CZ554" s="15"/>
      <c r="DA554" s="15"/>
      <c r="DB554" s="15"/>
      <c r="DC554" s="15"/>
      <c r="DD554" s="15"/>
      <c r="DE554" s="15"/>
      <c r="DF554" s="15"/>
      <c r="DG554" s="15"/>
      <c r="DH554" s="15"/>
      <c r="DI554" s="15"/>
      <c r="DJ554" s="15"/>
      <c r="DK554" s="15"/>
      <c r="DL554" s="15"/>
      <c r="DM554" s="15"/>
    </row>
    <row r="555" spans="1:117" s="13" customFormat="1" ht="15" thickBot="1" x14ac:dyDescent="0.4"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  <c r="AP555" s="15"/>
      <c r="AQ555" s="15"/>
      <c r="AR555" s="15"/>
      <c r="AS555" s="15"/>
      <c r="AT555" s="15"/>
      <c r="AU555" s="15"/>
      <c r="AV555" s="15"/>
      <c r="AW555" s="15"/>
      <c r="AX555" s="15"/>
      <c r="AY555" s="15"/>
      <c r="AZ555" s="15"/>
      <c r="BA555" s="15"/>
      <c r="BB555" s="15"/>
      <c r="BC555" s="15"/>
      <c r="BD555" s="15"/>
      <c r="BE555" s="15"/>
      <c r="BF555" s="15"/>
      <c r="BG555" s="15"/>
      <c r="BH555" s="15"/>
      <c r="BI555" s="15"/>
      <c r="BJ555" s="15"/>
      <c r="BK555" s="15"/>
      <c r="BL555" s="15"/>
      <c r="BN555" s="15"/>
      <c r="BO555" s="15"/>
      <c r="BP555" s="15"/>
      <c r="BQ555" s="15"/>
      <c r="BR555" s="15"/>
      <c r="BS555" s="15"/>
      <c r="BT555" s="15"/>
      <c r="BU555" s="15"/>
      <c r="BV555" s="15"/>
      <c r="BW555" s="15"/>
      <c r="BX555" s="15"/>
      <c r="BY555" s="15"/>
      <c r="BZ555" s="15"/>
      <c r="CA555" s="15"/>
      <c r="CB555" s="15"/>
      <c r="CC555" s="15"/>
      <c r="CD555" s="15"/>
      <c r="CE555" s="15"/>
      <c r="CF555" s="15"/>
      <c r="CG555" s="15"/>
      <c r="CH555" s="15"/>
      <c r="CI555" s="15"/>
      <c r="CJ555" s="15"/>
      <c r="CK555" s="15"/>
      <c r="CL555" s="15"/>
      <c r="CM555" s="47"/>
      <c r="CN555" s="47"/>
      <c r="CO555" s="47"/>
      <c r="CP555" s="15"/>
      <c r="CQ555" s="15"/>
      <c r="CR555" s="15"/>
      <c r="CS555" s="15"/>
      <c r="CT555" s="15"/>
      <c r="CU555" s="15"/>
      <c r="CV555" s="15"/>
      <c r="CW555" s="15"/>
      <c r="CX555" s="15"/>
      <c r="CY555" s="15"/>
      <c r="CZ555" s="15"/>
      <c r="DA555" s="15"/>
      <c r="DB555" s="15"/>
      <c r="DC555" s="15"/>
      <c r="DD555" s="15"/>
      <c r="DE555" s="15"/>
      <c r="DF555" s="15"/>
      <c r="DG555" s="15"/>
      <c r="DH555" s="15"/>
      <c r="DI555" s="15"/>
      <c r="DJ555" s="15"/>
      <c r="DK555" s="15"/>
      <c r="DL555" s="15"/>
      <c r="DM555" s="15"/>
    </row>
    <row r="556" spans="1:117" s="13" customFormat="1" ht="15" thickBot="1" x14ac:dyDescent="0.4">
      <c r="A556" s="93" t="s">
        <v>132</v>
      </c>
      <c r="B556" s="14" t="s">
        <v>213</v>
      </c>
      <c r="C556" s="120">
        <f>C553</f>
        <v>0.05</v>
      </c>
      <c r="D556" s="120"/>
      <c r="E556" s="120">
        <f>E553</f>
        <v>0.1</v>
      </c>
      <c r="F556" s="120"/>
      <c r="G556" s="121">
        <f>G553</f>
        <v>0.15848312676529933</v>
      </c>
      <c r="H556" s="121"/>
      <c r="I556" s="121">
        <f>I553</f>
        <v>0.20698498309522143</v>
      </c>
      <c r="J556" s="121"/>
      <c r="K556" s="121">
        <f>K553</f>
        <v>0.26696625353059855</v>
      </c>
      <c r="L556" s="121"/>
      <c r="M556" s="121">
        <f>M553</f>
        <v>0.31396996619044282</v>
      </c>
      <c r="N556" s="121"/>
      <c r="O556" s="121">
        <f>O553</f>
        <v>0.51966253530598538</v>
      </c>
      <c r="P556" s="121"/>
      <c r="Q556" s="122">
        <f>C556*G556+E556*K556+O556</f>
        <v>0.55428331699731026</v>
      </c>
      <c r="R556" s="122"/>
      <c r="S556" s="122">
        <f t="shared" ref="S556" si="4921">1/(1+EXP(-Q556))</f>
        <v>0.63512878114136173</v>
      </c>
      <c r="T556" s="122"/>
      <c r="U556" s="122">
        <f t="shared" ref="U556" si="4922">S556</f>
        <v>0.63512878114136173</v>
      </c>
      <c r="V556" s="122"/>
      <c r="W556" s="121">
        <f>W553</f>
        <v>0.48969966190442576</v>
      </c>
      <c r="X556" s="121"/>
      <c r="Y556" s="122">
        <f t="shared" ref="Y556" si="4923">C556*I556+E556*M556+W556</f>
        <v>0.53144590767823108</v>
      </c>
      <c r="Z556" s="122"/>
      <c r="AA556" s="122">
        <f t="shared" ref="AA556" si="4924">1/(1+EXP(-Y556))</f>
        <v>0.62982028379343769</v>
      </c>
      <c r="AB556" s="122"/>
      <c r="AC556" s="122">
        <f t="shared" ref="AC556" si="4925">AA556</f>
        <v>0.62982028379343769</v>
      </c>
      <c r="AD556" s="122"/>
      <c r="AE556" s="121">
        <f>AE553</f>
        <v>-0.74818693675978354</v>
      </c>
      <c r="AF556" s="121"/>
      <c r="AG556" s="121">
        <f>AG553</f>
        <v>0.8455187802247438</v>
      </c>
      <c r="AH556" s="121"/>
      <c r="AI556" s="121">
        <f>AI553</f>
        <v>-0.64408840540372037</v>
      </c>
      <c r="AJ556" s="121"/>
      <c r="AK556" s="121">
        <f>AK553</f>
        <v>0.94363187079376709</v>
      </c>
      <c r="AL556" s="121"/>
      <c r="AM556" s="121">
        <f>AM553</f>
        <v>-1.312003781213035</v>
      </c>
      <c r="AN556" s="121"/>
      <c r="AO556" s="122">
        <f t="shared" ref="AO556" si="4926">U556*AE556+AC556*AI556+AM556</f>
        <v>-2.1928587807025992</v>
      </c>
      <c r="AP556" s="122"/>
      <c r="AQ556" s="122">
        <f t="shared" ref="AQ556" si="4927">1/(1+EXP(-AO556))</f>
        <v>0.10039360843759543</v>
      </c>
      <c r="AR556" s="122"/>
      <c r="AS556" s="121">
        <f>AS553</f>
        <v>1.2530024552928798</v>
      </c>
      <c r="AT556" s="121"/>
      <c r="AU556" s="122">
        <f>U556*AG556+AC556*AK556+AS556</f>
        <v>2.3843342602690152</v>
      </c>
      <c r="AV556" s="122"/>
      <c r="AW556" s="122">
        <f t="shared" ref="AW556" si="4928">1/(1+EXP(-AU556))</f>
        <v>0.91562488544928888</v>
      </c>
      <c r="AX556" s="122"/>
      <c r="AY556" s="122">
        <f t="shared" ref="AY556" si="4929">AQ556</f>
        <v>0.10039360843759543</v>
      </c>
      <c r="AZ556" s="122"/>
      <c r="BA556" s="122">
        <f t="shared" ref="BA556" si="4930">AW556</f>
        <v>0.91562488544928888</v>
      </c>
      <c r="BB556" s="122"/>
      <c r="BC556" s="120">
        <f>BC553</f>
        <v>0.01</v>
      </c>
      <c r="BD556" s="120"/>
      <c r="BE556" s="120">
        <f>BE553</f>
        <v>0.99</v>
      </c>
      <c r="BF556" s="120"/>
      <c r="BG556" s="136">
        <f>(1/2)*(AY556-BC556)^2</f>
        <v>4.0855022231846621E-3</v>
      </c>
      <c r="BH556" s="137"/>
      <c r="BI556" s="136">
        <f t="shared" ref="BI556" si="4931">(1/2)*(BA556-BE556)^2</f>
        <v>2.7658288322156997E-3</v>
      </c>
      <c r="BJ556" s="137"/>
      <c r="BK556" s="136">
        <f t="shared" ref="BK556" si="4932">BG556+BI556</f>
        <v>6.8513310554003618E-3</v>
      </c>
      <c r="BL556" s="137"/>
      <c r="BN556" s="131">
        <f t="shared" ref="BN556" si="4933" xml:space="preserve"> ( ((AY556 - BC556)*(AY556)*(1-AY556)*AE556) + ((BA556 - BE556)*(BA556)*(1-BA556)*AG556) ) * ( ((U556)*(1-U556)) ) * ( C556 )</f>
        <v>-1.2706765343204569E-4</v>
      </c>
      <c r="BO556" s="131"/>
      <c r="BP556" s="131">
        <f t="shared" ref="BP556" si="4934" xml:space="preserve"> ( ((AY556 - BC556)*(AY556)*(1-AY556)*AI556) + ((BA556 - BE556)*(BA556)*(1-BA556)*AK556) ) * ( ((AC556)*(1-AC556)) ) * ( C556 )</f>
        <v>-1.2450372213350085E-4</v>
      </c>
      <c r="BQ556" s="131"/>
      <c r="BR556" s="131">
        <f t="shared" ref="BR556" si="4935" xml:space="preserve"> ( ((AY556 - BC556)*(AY556)*(1-AY556)*AE556) + ((BA556 - BE556)*(BA556)*(1-BA556)*AG556) ) * ( ((U556)*(1-U556)) ) * ( E556 )</f>
        <v>-2.5413530686409138E-4</v>
      </c>
      <c r="BS556" s="131"/>
      <c r="BT556" s="131">
        <f t="shared" ref="BT556" si="4936" xml:space="preserve"> ( ((AY556 - BC556)*(AY556)*(1-AY556)*AI556) + ((BA556 - BE556)*(BA556)*(1-BA556)*AK556) ) * ( ((AC556)*(1-AC556)) ) * ( E556 )</f>
        <v>-2.490074442670017E-4</v>
      </c>
      <c r="BU556" s="131"/>
      <c r="BV556" s="131">
        <f t="shared" ref="BV556" si="4937" xml:space="preserve"> ( ((AY556 - BC556)*(AY556)*(1-AY556)*AE556) + ((BA556 - BE556)*(BA556)*(1-BA556)*AG556) ) * ( ((S556)*(1-S556)) )</f>
        <v>-2.5413530686409138E-3</v>
      </c>
      <c r="BW556" s="131"/>
      <c r="BX556" s="131">
        <f t="shared" ref="BX556" si="4938" xml:space="preserve"> ( ((AY556 - BC556)*(AY556)*(1-AY556)*AI556) + ((BA556 - BE556)*(BA556)*(1-BA556)*AK556) ) * ( ((AC556)*(1-AC556)) )</f>
        <v>-2.4900744426700166E-3</v>
      </c>
      <c r="BY556" s="131"/>
      <c r="BZ556" s="131">
        <f xml:space="preserve"> (AY556 - BC556) * (AY556 * (1 - AY556)) * U556</f>
        <v>5.1851116634386782E-3</v>
      </c>
      <c r="CA556" s="131"/>
      <c r="CB556" s="131">
        <f t="shared" ref="CB556" si="4939" xml:space="preserve"> (BA556 - BE556) * (BA556 * (1 - BA556)) * U556</f>
        <v>-3.6493994663912574E-3</v>
      </c>
      <c r="CC556" s="131"/>
      <c r="CD556" s="131">
        <f t="shared" ref="CD556" si="4940" xml:space="preserve"> (AY556 - BC556) * (AY556 * (1 - AY556)) * AC556</f>
        <v>5.1417737572827171E-3</v>
      </c>
      <c r="CE556" s="131"/>
      <c r="CF556" s="131">
        <f t="shared" ref="CF556" si="4941" xml:space="preserve"> (BA556 - BE556) * (BA556 * (1 - BA556)) * AC556</f>
        <v>-3.6188972628002957E-3</v>
      </c>
      <c r="CG556" s="131"/>
      <c r="CH556" s="131">
        <f xml:space="preserve"> (AY556 - BC556) * (AY556 * (1 - AY556))</f>
        <v>8.1638745045071719E-3</v>
      </c>
      <c r="CI556" s="131"/>
      <c r="CJ556" s="131">
        <f xml:space="preserve"> (BA556 - BE556) * (BA556 * (1 - BA556))</f>
        <v>-5.745920472747407E-3</v>
      </c>
      <c r="CK556" s="131"/>
      <c r="CL556" s="15"/>
      <c r="CM556" s="47"/>
      <c r="CN556" s="47"/>
      <c r="CO556" s="47"/>
      <c r="CP556" s="15"/>
      <c r="CQ556" s="15"/>
      <c r="CR556" s="15"/>
      <c r="CS556" s="15"/>
      <c r="CT556" s="15"/>
      <c r="CU556" s="15"/>
      <c r="CV556" s="15"/>
      <c r="CW556" s="15"/>
      <c r="CX556" s="15"/>
      <c r="CY556" s="15"/>
      <c r="CZ556" s="15"/>
      <c r="DA556" s="15"/>
      <c r="DB556" s="15"/>
      <c r="DC556" s="15"/>
      <c r="DD556" s="15"/>
      <c r="DE556" s="15"/>
      <c r="DF556" s="15"/>
      <c r="DG556" s="15"/>
      <c r="DH556" s="15"/>
      <c r="DI556" s="15"/>
      <c r="DJ556" s="15"/>
      <c r="DK556" s="15"/>
      <c r="DL556" s="15"/>
      <c r="DM556" s="15"/>
    </row>
    <row r="557" spans="1:117" s="13" customFormat="1" x14ac:dyDescent="0.35">
      <c r="A557" s="93"/>
      <c r="B557" s="14" t="s">
        <v>215</v>
      </c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  <c r="AP557" s="15"/>
      <c r="AQ557" s="15"/>
      <c r="AR557" s="15"/>
      <c r="AS557" s="15"/>
      <c r="AT557" s="15"/>
      <c r="AU557" s="15"/>
      <c r="AV557" s="15"/>
      <c r="AW557" s="15"/>
      <c r="AX557" s="15"/>
      <c r="AY557" s="15"/>
      <c r="AZ557" s="15"/>
      <c r="BA557" s="15"/>
      <c r="BB557" s="15"/>
      <c r="BC557" s="15"/>
      <c r="BD557" s="15"/>
      <c r="BE557" s="15"/>
      <c r="BF557" s="15"/>
      <c r="BG557" s="15"/>
      <c r="BH557" s="15"/>
      <c r="BI557" s="15"/>
      <c r="BJ557" s="15"/>
      <c r="BK557" s="15"/>
      <c r="BL557" s="15"/>
      <c r="BN557" s="132" t="str">
        <f>IF(BN556&lt;0.000001,"PROCHE DE 0","PAS PROCHE DE 0")</f>
        <v>PROCHE DE 0</v>
      </c>
      <c r="BO557" s="132"/>
      <c r="BP557" s="132" t="str">
        <f>IF(BP556&lt;0.000001,"PROCHE DE 0","PAS PROCHE DE 0")</f>
        <v>PROCHE DE 0</v>
      </c>
      <c r="BQ557" s="132"/>
      <c r="BR557" s="132" t="str">
        <f>IF(BR556&lt;0.000001,"PROCHE DE 0","PAS PROCHE DE 0")</f>
        <v>PROCHE DE 0</v>
      </c>
      <c r="BS557" s="132"/>
      <c r="BT557" s="132" t="str">
        <f>IF(BT556&lt;0.000001,"PROCHE DE 0","PAS PROCHE DE 0")</f>
        <v>PROCHE DE 0</v>
      </c>
      <c r="BU557" s="132"/>
      <c r="BV557" s="132" t="str">
        <f>IF(BV556&lt;0.000001,"PROCHE DE 0","PAS PROCHE DE 0")</f>
        <v>PROCHE DE 0</v>
      </c>
      <c r="BW557" s="132"/>
      <c r="BX557" s="132" t="str">
        <f>IF(BX556&lt;0.000001,"PROCHE DE 0","PAS PROCHE DE 0")</f>
        <v>PROCHE DE 0</v>
      </c>
      <c r="BY557" s="132"/>
      <c r="BZ557" s="132" t="str">
        <f>IF(BZ556&lt;0.000001,"PROCHE DE 0","PAS PROCHE DE 0")</f>
        <v>PAS PROCHE DE 0</v>
      </c>
      <c r="CA557" s="132"/>
      <c r="CB557" s="132" t="str">
        <f>IF(CB556&lt;0.000001,"PROCHE DE 0","PAS PROCHE DE 0")</f>
        <v>PROCHE DE 0</v>
      </c>
      <c r="CC557" s="132"/>
      <c r="CD557" s="132" t="str">
        <f>IF(CD556&lt;0.000001,"PROCHE DE 0","PAS PROCHE DE 0")</f>
        <v>PAS PROCHE DE 0</v>
      </c>
      <c r="CE557" s="132"/>
      <c r="CF557" s="132" t="str">
        <f>IF(CF556&lt;0.000001,"PROCHE DE 0","PAS PROCHE DE 0")</f>
        <v>PROCHE DE 0</v>
      </c>
      <c r="CG557" s="132"/>
      <c r="CH557" s="132" t="str">
        <f>IF(CH556&lt;0.000001,"PROCHE DE 0","PAS PROCHE DE 0")</f>
        <v>PAS PROCHE DE 0</v>
      </c>
      <c r="CI557" s="132"/>
      <c r="CJ557" s="132" t="str">
        <f>IF(CJ556&lt;0.000001,"PROCHE DE 0","PAS PROCHE DE 0")</f>
        <v>PROCHE DE 0</v>
      </c>
      <c r="CK557" s="132"/>
      <c r="CL557" s="15"/>
      <c r="CM557" s="47"/>
      <c r="CN557" s="47"/>
      <c r="CO557" s="47"/>
      <c r="CP557" s="15"/>
      <c r="CQ557" s="15"/>
      <c r="CR557" s="15"/>
      <c r="CS557" s="15"/>
      <c r="CT557" s="15"/>
      <c r="CU557" s="15"/>
      <c r="CV557" s="15"/>
      <c r="CW557" s="15"/>
      <c r="CX557" s="15"/>
      <c r="CY557" s="15"/>
      <c r="CZ557" s="15"/>
      <c r="DA557" s="15"/>
      <c r="DB557" s="15"/>
      <c r="DC557" s="15"/>
      <c r="DD557" s="15"/>
      <c r="DE557" s="15"/>
      <c r="DF557" s="15"/>
      <c r="DG557" s="15"/>
      <c r="DH557" s="15"/>
      <c r="DI557" s="15"/>
      <c r="DJ557" s="15"/>
      <c r="DK557" s="15"/>
      <c r="DL557" s="15"/>
      <c r="DM557" s="15"/>
    </row>
    <row r="558" spans="1:117" s="13" customFormat="1" ht="15" thickBot="1" x14ac:dyDescent="0.4">
      <c r="A558" s="93"/>
      <c r="B558" s="14" t="s">
        <v>214</v>
      </c>
      <c r="C558" s="120">
        <f>C556</f>
        <v>0.05</v>
      </c>
      <c r="D558" s="120"/>
      <c r="E558" s="120">
        <f>E556</f>
        <v>0.1</v>
      </c>
      <c r="F558" s="120"/>
      <c r="G558" s="121">
        <f>G556</f>
        <v>0.15848312676529933</v>
      </c>
      <c r="H558" s="121"/>
      <c r="I558" s="121">
        <f>I556</f>
        <v>0.20698498309522143</v>
      </c>
      <c r="J558" s="121"/>
      <c r="K558" s="121">
        <f>K556</f>
        <v>0.26696625353059855</v>
      </c>
      <c r="L558" s="121"/>
      <c r="M558" s="121">
        <f>M556</f>
        <v>0.31396996619044282</v>
      </c>
      <c r="N558" s="121"/>
      <c r="O558" s="121">
        <f>O556</f>
        <v>0.51966253530598538</v>
      </c>
      <c r="P558" s="121"/>
      <c r="Q558" s="122">
        <f>C558*G558+E558*K558+O558</f>
        <v>0.55428331699731026</v>
      </c>
      <c r="R558" s="122"/>
      <c r="S558" s="122">
        <f t="shared" ref="S558:S559" si="4942">1/(1+EXP(-Q558))</f>
        <v>0.63512878114136173</v>
      </c>
      <c r="T558" s="122"/>
      <c r="U558" s="122">
        <f t="shared" ref="U558:U559" si="4943">S558</f>
        <v>0.63512878114136173</v>
      </c>
      <c r="V558" s="122"/>
      <c r="W558" s="121">
        <f>W556</f>
        <v>0.48969966190442576</v>
      </c>
      <c r="X558" s="121"/>
      <c r="Y558" s="122">
        <f t="shared" ref="Y558:Y559" si="4944">C558*I558+E558*M558+W558</f>
        <v>0.53144590767823108</v>
      </c>
      <c r="Z558" s="122"/>
      <c r="AA558" s="122">
        <f t="shared" ref="AA558:AA559" si="4945">1/(1+EXP(-Y558))</f>
        <v>0.62982028379343769</v>
      </c>
      <c r="AB558" s="122"/>
      <c r="AC558" s="122">
        <f t="shared" ref="AC558:AC559" si="4946">AA558</f>
        <v>0.62982028379343769</v>
      </c>
      <c r="AD558" s="122"/>
      <c r="AE558" s="121">
        <f>AE556</f>
        <v>-0.74818693675978354</v>
      </c>
      <c r="AF558" s="121"/>
      <c r="AG558" s="121">
        <f>AG556</f>
        <v>0.8455187802247438</v>
      </c>
      <c r="AH558" s="121"/>
      <c r="AI558" s="121">
        <f>AI556</f>
        <v>-0.64408840540372037</v>
      </c>
      <c r="AJ558" s="121"/>
      <c r="AK558" s="121">
        <f>AK556</f>
        <v>0.94363187079376709</v>
      </c>
      <c r="AL558" s="121"/>
      <c r="AM558" s="121">
        <f>AM556</f>
        <v>-1.312003781213035</v>
      </c>
      <c r="AN558" s="121"/>
      <c r="AO558" s="122">
        <f t="shared" ref="AO558:AO559" si="4947">U558*AE558+AC558*AI558+AM558</f>
        <v>-2.1928587807025992</v>
      </c>
      <c r="AP558" s="122"/>
      <c r="AQ558" s="122">
        <f t="shared" ref="AQ558:AQ559" si="4948">1/(1+EXP(-AO558))</f>
        <v>0.10039360843759543</v>
      </c>
      <c r="AR558" s="122"/>
      <c r="AS558" s="121">
        <f>AS556</f>
        <v>1.2530024552928798</v>
      </c>
      <c r="AT558" s="121"/>
      <c r="AU558" s="122">
        <f>U558*AG558+AC558*AK558+AS558</f>
        <v>2.3843342602690152</v>
      </c>
      <c r="AV558" s="122"/>
      <c r="AW558" s="122">
        <f t="shared" ref="AW558:AW559" si="4949">1/(1+EXP(-AU558))</f>
        <v>0.91562488544928888</v>
      </c>
      <c r="AX558" s="122"/>
      <c r="AY558" s="122">
        <f t="shared" ref="AY558:AY559" si="4950">AQ558</f>
        <v>0.10039360843759543</v>
      </c>
      <c r="AZ558" s="122"/>
      <c r="BA558" s="122">
        <f>AW558</f>
        <v>0.91562488544928888</v>
      </c>
      <c r="BB558" s="122"/>
      <c r="BC558" s="120">
        <f>BC556</f>
        <v>0.01</v>
      </c>
      <c r="BD558" s="120"/>
      <c r="BE558" s="120">
        <f>BE556</f>
        <v>0.99</v>
      </c>
      <c r="BF558" s="120"/>
      <c r="BG558" s="122">
        <f>(1/2)*(AY558-BC558)^2</f>
        <v>4.0855022231846621E-3</v>
      </c>
      <c r="BH558" s="122"/>
      <c r="BI558" s="122">
        <f t="shared" ref="BI558:BI559" si="4951">(1/2)*(BA558-BE558)^2</f>
        <v>2.7658288322156997E-3</v>
      </c>
      <c r="BJ558" s="122"/>
      <c r="BK558" s="122">
        <f t="shared" ref="BK558:BK559" si="4952">BG558+BI558</f>
        <v>6.8513310554003618E-3</v>
      </c>
      <c r="BL558" s="122"/>
      <c r="BN558" s="142">
        <f t="shared" ref="BN558" si="4953" xml:space="preserve"> ( ((AY558 - BC558)*(AY558)*(1-AY558)*AE558) + ((BA558 - BE558)*(BA558)*(1-BA558)*AG558) ) * ( ((U558)*(1-U558)) ) * ( C558 )</f>
        <v>-1.2706765343204569E-4</v>
      </c>
      <c r="BO558" s="142"/>
      <c r="BP558" s="142">
        <f t="shared" ref="BP558" si="4954" xml:space="preserve"> ( ((AY558 - BC558)*(AY558)*(1-AY558)*AI558) + ((BA558 - BE558)*(BA558)*(1-BA558)*AK558) ) * ( ((AC558)*(1-AC558)) ) * ( C558 )</f>
        <v>-1.2450372213350085E-4</v>
      </c>
      <c r="BQ558" s="142"/>
      <c r="BR558" s="142">
        <f t="shared" ref="BR558" si="4955" xml:space="preserve"> ( ((AY558 - BC558)*(AY558)*(1-AY558)*AE558) + ((BA558 - BE558)*(BA558)*(1-BA558)*AG558) ) * ( ((U558)*(1-U558)) ) * ( E558 )</f>
        <v>-2.5413530686409138E-4</v>
      </c>
      <c r="BS558" s="142"/>
      <c r="BT558" s="142">
        <f t="shared" ref="BT558" si="4956" xml:space="preserve"> ( ((AY558 - BC558)*(AY558)*(1-AY558)*AI558) + ((BA558 - BE558)*(BA558)*(1-BA558)*AK558) ) * ( ((AC558)*(1-AC558)) ) * ( E558 )</f>
        <v>-2.490074442670017E-4</v>
      </c>
      <c r="BU558" s="142"/>
      <c r="BV558" s="142">
        <f t="shared" ref="BV558" si="4957" xml:space="preserve"> ( ((AY558 - BC558)*(AY558)*(1-AY558)*AE558) + ((BA558 - BE558)*(BA558)*(1-BA558)*AG558) ) * ( ((S558)*(1-S558)) )</f>
        <v>-2.5413530686409138E-3</v>
      </c>
      <c r="BW558" s="142"/>
      <c r="BX558" s="142">
        <f t="shared" ref="BX558" si="4958" xml:space="preserve"> ( ((AY558 - BC558)*(AY558)*(1-AY558)*AI558) + ((BA558 - BE558)*(BA558)*(1-BA558)*AK558) ) * ( ((AC558)*(1-AC558)) )</f>
        <v>-2.4900744426700166E-3</v>
      </c>
      <c r="BY558" s="142"/>
      <c r="BZ558" s="142">
        <f xml:space="preserve"> (AY558 - BC558) * (AY558 * (1 - AY558)) * U558</f>
        <v>5.1851116634386782E-3</v>
      </c>
      <c r="CA558" s="142"/>
      <c r="CB558" s="142">
        <f t="shared" ref="CB558" si="4959" xml:space="preserve"> (BA558 - BE558) * (BA558 * (1 - BA558)) * U558</f>
        <v>-3.6493994663912574E-3</v>
      </c>
      <c r="CC558" s="142"/>
      <c r="CD558" s="142">
        <f t="shared" ref="CD558" si="4960" xml:space="preserve"> (AY558 - BC558) * (AY558 * (1 - AY558)) * AC558</f>
        <v>5.1417737572827171E-3</v>
      </c>
      <c r="CE558" s="142"/>
      <c r="CF558" s="142">
        <f t="shared" ref="CF558" si="4961" xml:space="preserve"> (BA558 - BE558) * (BA558 * (1 - BA558)) * AC558</f>
        <v>-3.6188972628002957E-3</v>
      </c>
      <c r="CG558" s="142"/>
      <c r="CH558" s="142">
        <f xml:space="preserve"> (AY558 - BC558) * (AY558 * (1 - AY558))</f>
        <v>8.1638745045071719E-3</v>
      </c>
      <c r="CI558" s="142"/>
      <c r="CJ558" s="142">
        <f xml:space="preserve"> (BA558 - BE558) * (BA558 * (1 - BA558))</f>
        <v>-5.745920472747407E-3</v>
      </c>
      <c r="CK558" s="142"/>
      <c r="CL558" s="15"/>
      <c r="CM558" s="104">
        <f>CM552</f>
        <v>0.5</v>
      </c>
      <c r="CN558" s="104"/>
      <c r="CO558" s="47"/>
      <c r="CP558" s="131">
        <f t="shared" ref="CP558" si="4962">G558-CM558*BN558</f>
        <v>0.15854666059201536</v>
      </c>
      <c r="CQ558" s="131"/>
      <c r="CR558" s="131">
        <f t="shared" ref="CR558" si="4963">I558-CM558*BP558</f>
        <v>0.20704723495628818</v>
      </c>
      <c r="CS558" s="131"/>
      <c r="CT558" s="131">
        <f t="shared" ref="CT558" si="4964">K558-CM558*BR558</f>
        <v>0.26709332118403062</v>
      </c>
      <c r="CU558" s="131"/>
      <c r="CV558" s="131">
        <f t="shared" ref="CV558" si="4965">M558-CM558*BT558</f>
        <v>0.31409446991257634</v>
      </c>
      <c r="CW558" s="131"/>
      <c r="CX558" s="131">
        <f t="shared" ref="CX558" si="4966">O558-CM558*BV558</f>
        <v>0.52093321184030583</v>
      </c>
      <c r="CY558" s="131"/>
      <c r="CZ558" s="131">
        <f t="shared" ref="CZ558" si="4967">W558-CM558*BX558</f>
        <v>0.49094469912576078</v>
      </c>
      <c r="DA558" s="131"/>
      <c r="DB558" s="131">
        <f t="shared" ref="DB558" si="4968">AE558-CM558*BZ558</f>
        <v>-0.75077949259150289</v>
      </c>
      <c r="DC558" s="131"/>
      <c r="DD558" s="131">
        <f t="shared" ref="DD558" si="4969">AG558-CM558*CB558</f>
        <v>0.84734347995793946</v>
      </c>
      <c r="DE558" s="131"/>
      <c r="DF558" s="131">
        <f t="shared" ref="DF558" si="4970">AI558-CM558*CD558</f>
        <v>-0.64665929228236174</v>
      </c>
      <c r="DG558" s="131"/>
      <c r="DH558" s="131">
        <f t="shared" ref="DH558" si="4971">AK558-CM558*CF558</f>
        <v>0.94544131942516729</v>
      </c>
      <c r="DI558" s="131"/>
      <c r="DJ558" s="131">
        <f t="shared" ref="DJ558" si="4972">AM558-CM558*CH558</f>
        <v>-1.3160857184652885</v>
      </c>
      <c r="DK558" s="131"/>
      <c r="DL558" s="131">
        <f t="shared" ref="DL558" si="4973">AS558-CM558*CJ558</f>
        <v>1.2558754155292535</v>
      </c>
      <c r="DM558" s="131"/>
    </row>
    <row r="559" spans="1:117" s="13" customFormat="1" ht="15" thickBot="1" x14ac:dyDescent="0.4">
      <c r="A559" s="93"/>
      <c r="B559" s="14" t="s">
        <v>216</v>
      </c>
      <c r="C559" s="120">
        <f>C558</f>
        <v>0.05</v>
      </c>
      <c r="D559" s="120"/>
      <c r="E559" s="120">
        <f>E558</f>
        <v>0.1</v>
      </c>
      <c r="F559" s="120"/>
      <c r="G559" s="131">
        <f>CP558</f>
        <v>0.15854666059201536</v>
      </c>
      <c r="H559" s="131"/>
      <c r="I559" s="131">
        <f>CR558</f>
        <v>0.20704723495628818</v>
      </c>
      <c r="J559" s="131"/>
      <c r="K559" s="131">
        <f>CT558</f>
        <v>0.26709332118403062</v>
      </c>
      <c r="L559" s="131"/>
      <c r="M559" s="131">
        <f>CV558</f>
        <v>0.31409446991257634</v>
      </c>
      <c r="N559" s="131"/>
      <c r="O559" s="131">
        <f>CX558</f>
        <v>0.52093321184030583</v>
      </c>
      <c r="P559" s="131"/>
      <c r="Q559" s="122">
        <f>C559*G559+E559*K559+O559</f>
        <v>0.55556987698830962</v>
      </c>
      <c r="R559" s="122"/>
      <c r="S559" s="122">
        <f t="shared" si="4942"/>
        <v>0.63542687696161992</v>
      </c>
      <c r="T559" s="122"/>
      <c r="U559" s="122">
        <f t="shared" si="4943"/>
        <v>0.63542687696161992</v>
      </c>
      <c r="V559" s="122"/>
      <c r="W559" s="131">
        <f>CZ558</f>
        <v>0.49094469912576078</v>
      </c>
      <c r="X559" s="131"/>
      <c r="Y559" s="122">
        <f t="shared" si="4944"/>
        <v>0.53270650786483287</v>
      </c>
      <c r="Z559" s="122"/>
      <c r="AA559" s="122">
        <f t="shared" si="4945"/>
        <v>0.63011414043030745</v>
      </c>
      <c r="AB559" s="122"/>
      <c r="AC559" s="122">
        <f t="shared" si="4946"/>
        <v>0.63011414043030745</v>
      </c>
      <c r="AD559" s="122"/>
      <c r="AE559" s="131">
        <f>DB558</f>
        <v>-0.75077949259150289</v>
      </c>
      <c r="AF559" s="131"/>
      <c r="AG559" s="131">
        <f>DD558</f>
        <v>0.84734347995793946</v>
      </c>
      <c r="AH559" s="131"/>
      <c r="AI559" s="131">
        <f>DF558</f>
        <v>-0.64665929228236174</v>
      </c>
      <c r="AJ559" s="131"/>
      <c r="AK559" s="131">
        <f>DH558</f>
        <v>0.94544131942516729</v>
      </c>
      <c r="AL559" s="131"/>
      <c r="AM559" s="131">
        <f>DJ558</f>
        <v>-1.3160857184652885</v>
      </c>
      <c r="AN559" s="131"/>
      <c r="AO559" s="122">
        <f t="shared" si="4947"/>
        <v>-2.2006203508373083</v>
      </c>
      <c r="AP559" s="122"/>
      <c r="AQ559" s="122">
        <f t="shared" si="4948"/>
        <v>9.9694795240678979E-2</v>
      </c>
      <c r="AR559" s="122"/>
      <c r="AS559" s="131">
        <f>DL558</f>
        <v>1.2558754155292535</v>
      </c>
      <c r="AT559" s="131"/>
      <c r="AU559" s="122">
        <f>U559*AG559+AC559*AK559+AS559</f>
        <v>2.3900361810296031</v>
      </c>
      <c r="AV559" s="122"/>
      <c r="AW559" s="122">
        <f t="shared" si="4949"/>
        <v>0.91606435012020593</v>
      </c>
      <c r="AX559" s="122"/>
      <c r="AY559" s="122">
        <f t="shared" si="4950"/>
        <v>9.9694795240678979E-2</v>
      </c>
      <c r="AZ559" s="122"/>
      <c r="BA559" s="122">
        <f>AW559</f>
        <v>0.91606435012020593</v>
      </c>
      <c r="BB559" s="122"/>
      <c r="BC559" s="120">
        <f>BC558</f>
        <v>0.01</v>
      </c>
      <c r="BD559" s="120"/>
      <c r="BE559" s="120">
        <f>BE558</f>
        <v>0.99</v>
      </c>
      <c r="BF559" s="120"/>
      <c r="BG559" s="136">
        <f>(1/2)*(AY559-BC559)^2</f>
        <v>4.022578146633665E-3</v>
      </c>
      <c r="BH559" s="137"/>
      <c r="BI559" s="136">
        <f t="shared" si="4951"/>
        <v>2.7332401615737458E-3</v>
      </c>
      <c r="BJ559" s="137"/>
      <c r="BK559" s="136">
        <f t="shared" si="4952"/>
        <v>6.7558183082074112E-3</v>
      </c>
      <c r="BL559" s="137"/>
      <c r="BN559" s="15"/>
      <c r="BO559" s="15"/>
      <c r="BP559" s="15"/>
      <c r="BQ559" s="15"/>
      <c r="BR559" s="15"/>
      <c r="BS559" s="15"/>
      <c r="BT559" s="15"/>
      <c r="BU559" s="15"/>
      <c r="BV559" s="15"/>
      <c r="BW559" s="15"/>
      <c r="BX559" s="15"/>
      <c r="BY559" s="15"/>
      <c r="BZ559" s="15"/>
      <c r="CA559" s="15"/>
      <c r="CB559" s="15"/>
      <c r="CC559" s="15"/>
      <c r="CD559" s="15"/>
      <c r="CE559" s="15"/>
      <c r="CF559" s="15"/>
      <c r="CG559" s="15"/>
      <c r="CH559" s="15"/>
      <c r="CI559" s="15"/>
      <c r="CJ559" s="15"/>
      <c r="CK559" s="15"/>
      <c r="CL559" s="15"/>
      <c r="CM559" s="47"/>
      <c r="CN559" s="47"/>
      <c r="CO559" s="47"/>
      <c r="CP559" s="15"/>
      <c r="CQ559" s="15"/>
      <c r="CR559" s="15"/>
      <c r="CS559" s="15"/>
      <c r="CT559" s="15"/>
      <c r="CU559" s="15"/>
      <c r="CV559" s="15"/>
      <c r="CW559" s="15"/>
      <c r="CX559" s="15"/>
      <c r="CY559" s="15"/>
      <c r="CZ559" s="15"/>
      <c r="DA559" s="15"/>
      <c r="DB559" s="15"/>
      <c r="DC559" s="15"/>
      <c r="DD559" s="15"/>
      <c r="DE559" s="15"/>
      <c r="DF559" s="15"/>
      <c r="DG559" s="15"/>
      <c r="DH559" s="15"/>
      <c r="DI559" s="15"/>
      <c r="DJ559" s="15"/>
      <c r="DK559" s="15"/>
      <c r="DL559" s="15"/>
      <c r="DM559" s="15"/>
    </row>
    <row r="560" spans="1:117" s="13" customFormat="1" x14ac:dyDescent="0.35">
      <c r="A560" s="93"/>
      <c r="B560" s="14" t="s">
        <v>217</v>
      </c>
      <c r="BG560" s="143" t="str">
        <f>IF(BG559&lt;BG556,"OUI, ça a baissé","NON, ça n'a pas baissé")</f>
        <v>OUI, ça a baissé</v>
      </c>
      <c r="BH560" s="143"/>
      <c r="BI560" s="143" t="str">
        <f>IF(BI559&lt;BI556,"OUI, ça a baissé","NON, ça n'a pas baissé")</f>
        <v>OUI, ça a baissé</v>
      </c>
      <c r="BJ560" s="143"/>
      <c r="BK560" s="143" t="str">
        <f>IF(BK559&lt;BK556,"OUI, ça a baissé","NON, ça n'a pas baissé")</f>
        <v>OUI, ça a baissé</v>
      </c>
      <c r="BL560" s="143"/>
      <c r="BN560" s="15"/>
      <c r="BO560" s="15"/>
      <c r="BP560" s="15"/>
      <c r="BQ560" s="15"/>
      <c r="BR560" s="15"/>
      <c r="BS560" s="15"/>
      <c r="BT560" s="15"/>
      <c r="BU560" s="15"/>
      <c r="BV560" s="15"/>
      <c r="BW560" s="15"/>
      <c r="BX560" s="15"/>
      <c r="BY560" s="15"/>
      <c r="BZ560" s="15"/>
      <c r="CA560" s="15"/>
      <c r="CB560" s="15"/>
      <c r="CC560" s="15"/>
      <c r="CD560" s="15"/>
      <c r="CE560" s="15"/>
      <c r="CF560" s="15"/>
      <c r="CG560" s="15"/>
      <c r="CH560" s="15"/>
      <c r="CI560" s="15"/>
      <c r="CJ560" s="15"/>
      <c r="CK560" s="15"/>
      <c r="CL560" s="15"/>
      <c r="CM560" s="47"/>
      <c r="CN560" s="47"/>
      <c r="CO560" s="47"/>
      <c r="CP560" s="15"/>
      <c r="CQ560" s="15"/>
      <c r="CR560" s="15"/>
      <c r="CS560" s="15"/>
      <c r="CT560" s="15"/>
      <c r="CU560" s="15"/>
      <c r="CV560" s="15"/>
      <c r="CW560" s="15"/>
      <c r="CX560" s="15"/>
      <c r="CY560" s="15"/>
      <c r="CZ560" s="15"/>
      <c r="DA560" s="15"/>
      <c r="DB560" s="15"/>
      <c r="DC560" s="15"/>
      <c r="DD560" s="15"/>
      <c r="DE560" s="15"/>
      <c r="DF560" s="15"/>
      <c r="DG560" s="15"/>
      <c r="DH560" s="15"/>
      <c r="DI560" s="15"/>
      <c r="DJ560" s="15"/>
      <c r="DK560" s="15"/>
      <c r="DL560" s="15"/>
      <c r="DM560" s="15"/>
    </row>
    <row r="561" spans="1:117" s="13" customFormat="1" ht="15" thickBot="1" x14ac:dyDescent="0.4"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  <c r="AY561" s="15"/>
      <c r="AZ561" s="15"/>
      <c r="BA561" s="15"/>
      <c r="BB561" s="15"/>
      <c r="BC561" s="15"/>
      <c r="BD561" s="15"/>
      <c r="BE561" s="15"/>
      <c r="BF561" s="15"/>
      <c r="BG561" s="15"/>
      <c r="BH561" s="15"/>
      <c r="BI561" s="15"/>
      <c r="BJ561" s="15"/>
      <c r="BK561" s="15"/>
      <c r="BL561" s="15"/>
      <c r="BN561" s="15"/>
      <c r="BO561" s="15"/>
      <c r="BP561" s="15"/>
      <c r="BQ561" s="15"/>
      <c r="BR561" s="15"/>
      <c r="BS561" s="15"/>
      <c r="BT561" s="15"/>
      <c r="BU561" s="15"/>
      <c r="BV561" s="15"/>
      <c r="BW561" s="15"/>
      <c r="BX561" s="15"/>
      <c r="BY561" s="15"/>
      <c r="BZ561" s="15"/>
      <c r="CA561" s="15"/>
      <c r="CB561" s="15"/>
      <c r="CC561" s="15"/>
      <c r="CD561" s="15"/>
      <c r="CE561" s="15"/>
      <c r="CF561" s="15"/>
      <c r="CG561" s="15"/>
      <c r="CH561" s="15"/>
      <c r="CI561" s="15"/>
      <c r="CJ561" s="15"/>
      <c r="CK561" s="15"/>
      <c r="CL561" s="15"/>
      <c r="CM561" s="47"/>
      <c r="CN561" s="47"/>
      <c r="CO561" s="47"/>
      <c r="CP561" s="15"/>
      <c r="CQ561" s="15"/>
      <c r="CR561" s="15"/>
      <c r="CS561" s="15"/>
      <c r="CT561" s="15"/>
      <c r="CU561" s="15"/>
      <c r="CV561" s="15"/>
      <c r="CW561" s="15"/>
      <c r="CX561" s="15"/>
      <c r="CY561" s="15"/>
      <c r="CZ561" s="15"/>
      <c r="DA561" s="15"/>
      <c r="DB561" s="15"/>
      <c r="DC561" s="15"/>
      <c r="DD561" s="15"/>
      <c r="DE561" s="15"/>
      <c r="DF561" s="15"/>
      <c r="DG561" s="15"/>
      <c r="DH561" s="15"/>
      <c r="DI561" s="15"/>
      <c r="DJ561" s="15"/>
      <c r="DK561" s="15"/>
      <c r="DL561" s="15"/>
      <c r="DM561" s="15"/>
    </row>
    <row r="562" spans="1:117" s="13" customFormat="1" ht="15" thickBot="1" x14ac:dyDescent="0.4">
      <c r="A562" s="93" t="s">
        <v>132</v>
      </c>
      <c r="B562" s="14" t="s">
        <v>213</v>
      </c>
      <c r="C562" s="120">
        <f>C559</f>
        <v>0.05</v>
      </c>
      <c r="D562" s="120"/>
      <c r="E562" s="120">
        <f>E559</f>
        <v>0.1</v>
      </c>
      <c r="F562" s="120"/>
      <c r="G562" s="121">
        <f>G559</f>
        <v>0.15854666059201536</v>
      </c>
      <c r="H562" s="121"/>
      <c r="I562" s="121">
        <f>I559</f>
        <v>0.20704723495628818</v>
      </c>
      <c r="J562" s="121"/>
      <c r="K562" s="121">
        <f>K559</f>
        <v>0.26709332118403062</v>
      </c>
      <c r="L562" s="121"/>
      <c r="M562" s="121">
        <f>M559</f>
        <v>0.31409446991257634</v>
      </c>
      <c r="N562" s="121"/>
      <c r="O562" s="121">
        <f>O559</f>
        <v>0.52093321184030583</v>
      </c>
      <c r="P562" s="121"/>
      <c r="Q562" s="122">
        <f>C562*G562+E562*K562+O562</f>
        <v>0.55556987698830962</v>
      </c>
      <c r="R562" s="122"/>
      <c r="S562" s="122">
        <f t="shared" ref="S562" si="4974">1/(1+EXP(-Q562))</f>
        <v>0.63542687696161992</v>
      </c>
      <c r="T562" s="122"/>
      <c r="U562" s="122">
        <f t="shared" ref="U562" si="4975">S562</f>
        <v>0.63542687696161992</v>
      </c>
      <c r="V562" s="122"/>
      <c r="W562" s="121">
        <f>W559</f>
        <v>0.49094469912576078</v>
      </c>
      <c r="X562" s="121"/>
      <c r="Y562" s="122">
        <f t="shared" ref="Y562" si="4976">C562*I562+E562*M562+W562</f>
        <v>0.53270650786483287</v>
      </c>
      <c r="Z562" s="122"/>
      <c r="AA562" s="122">
        <f t="shared" ref="AA562" si="4977">1/(1+EXP(-Y562))</f>
        <v>0.63011414043030745</v>
      </c>
      <c r="AB562" s="122"/>
      <c r="AC562" s="122">
        <f t="shared" ref="AC562" si="4978">AA562</f>
        <v>0.63011414043030745</v>
      </c>
      <c r="AD562" s="122"/>
      <c r="AE562" s="121">
        <f>AE559</f>
        <v>-0.75077949259150289</v>
      </c>
      <c r="AF562" s="121"/>
      <c r="AG562" s="121">
        <f>AG559</f>
        <v>0.84734347995793946</v>
      </c>
      <c r="AH562" s="121"/>
      <c r="AI562" s="121">
        <f>AI559</f>
        <v>-0.64665929228236174</v>
      </c>
      <c r="AJ562" s="121"/>
      <c r="AK562" s="121">
        <f>AK559</f>
        <v>0.94544131942516729</v>
      </c>
      <c r="AL562" s="121"/>
      <c r="AM562" s="121">
        <f>AM559</f>
        <v>-1.3160857184652885</v>
      </c>
      <c r="AN562" s="121"/>
      <c r="AO562" s="122">
        <f t="shared" ref="AO562" si="4979">U562*AE562+AC562*AI562+AM562</f>
        <v>-2.2006203508373083</v>
      </c>
      <c r="AP562" s="122"/>
      <c r="AQ562" s="122">
        <f t="shared" ref="AQ562" si="4980">1/(1+EXP(-AO562))</f>
        <v>9.9694795240678979E-2</v>
      </c>
      <c r="AR562" s="122"/>
      <c r="AS562" s="121">
        <f>AS559</f>
        <v>1.2558754155292535</v>
      </c>
      <c r="AT562" s="121"/>
      <c r="AU562" s="122">
        <f>U562*AG562+AC562*AK562+AS562</f>
        <v>2.3900361810296031</v>
      </c>
      <c r="AV562" s="122"/>
      <c r="AW562" s="122">
        <f t="shared" ref="AW562" si="4981">1/(1+EXP(-AU562))</f>
        <v>0.91606435012020593</v>
      </c>
      <c r="AX562" s="122"/>
      <c r="AY562" s="122">
        <f t="shared" ref="AY562" si="4982">AQ562</f>
        <v>9.9694795240678979E-2</v>
      </c>
      <c r="AZ562" s="122"/>
      <c r="BA562" s="122">
        <f t="shared" ref="BA562" si="4983">AW562</f>
        <v>0.91606435012020593</v>
      </c>
      <c r="BB562" s="122"/>
      <c r="BC562" s="120">
        <f>BC559</f>
        <v>0.01</v>
      </c>
      <c r="BD562" s="120"/>
      <c r="BE562" s="120">
        <f>BE559</f>
        <v>0.99</v>
      </c>
      <c r="BF562" s="120"/>
      <c r="BG562" s="136">
        <f>(1/2)*(AY562-BC562)^2</f>
        <v>4.022578146633665E-3</v>
      </c>
      <c r="BH562" s="137"/>
      <c r="BI562" s="136">
        <f t="shared" ref="BI562" si="4984">(1/2)*(BA562-BE562)^2</f>
        <v>2.7332401615737458E-3</v>
      </c>
      <c r="BJ562" s="137"/>
      <c r="BK562" s="136">
        <f t="shared" ref="BK562" si="4985">BG562+BI562</f>
        <v>6.7558183082074112E-3</v>
      </c>
      <c r="BL562" s="137"/>
      <c r="BN562" s="131">
        <f t="shared" ref="BN562" si="4986" xml:space="preserve"> ( ((AY562 - BC562)*(AY562)*(1-AY562)*AE562) + ((BA562 - BE562)*(BA562)*(1-BA562)*AG562) ) * ( ((U562)*(1-U562)) ) * ( C562 )</f>
        <v>-1.2580671456086966E-4</v>
      </c>
      <c r="BO562" s="131"/>
      <c r="BP562" s="131">
        <f t="shared" ref="BP562" si="4987" xml:space="preserve"> ( ((AY562 - BC562)*(AY562)*(1-AY562)*AI562) + ((BA562 - BE562)*(BA562)*(1-BA562)*AK562) ) * ( ((AC562)*(1-AC562)) ) * ( C562 )</f>
        <v>-1.233034342686639E-4</v>
      </c>
      <c r="BQ562" s="131"/>
      <c r="BR562" s="131">
        <f t="shared" ref="BR562" si="4988" xml:space="preserve"> ( ((AY562 - BC562)*(AY562)*(1-AY562)*AE562) + ((BA562 - BE562)*(BA562)*(1-BA562)*AG562) ) * ( ((U562)*(1-U562)) ) * ( E562 )</f>
        <v>-2.5161342912173931E-4</v>
      </c>
      <c r="BS562" s="131"/>
      <c r="BT562" s="131">
        <f t="shared" ref="BT562" si="4989" xml:space="preserve"> ( ((AY562 - BC562)*(AY562)*(1-AY562)*AI562) + ((BA562 - BE562)*(BA562)*(1-BA562)*AK562) ) * ( ((AC562)*(1-AC562)) ) * ( E562 )</f>
        <v>-2.466068685373278E-4</v>
      </c>
      <c r="BU562" s="131"/>
      <c r="BV562" s="131">
        <f t="shared" ref="BV562" si="4990" xml:space="preserve"> ( ((AY562 - BC562)*(AY562)*(1-AY562)*AE562) + ((BA562 - BE562)*(BA562)*(1-BA562)*AG562) ) * ( ((S562)*(1-S562)) )</f>
        <v>-2.5161342912173932E-3</v>
      </c>
      <c r="BW562" s="131"/>
      <c r="BX562" s="131">
        <f t="shared" ref="BX562" si="4991" xml:space="preserve"> ( ((AY562 - BC562)*(AY562)*(1-AY562)*AI562) + ((BA562 - BE562)*(BA562)*(1-BA562)*AK562) ) * ( ((AC562)*(1-AC562)) )</f>
        <v>-2.4660686853732777E-3</v>
      </c>
      <c r="BY562" s="131"/>
      <c r="BZ562" s="131">
        <f xml:space="preserve"> (AY562 - BC562) * (AY562 * (1 - AY562)) * U562</f>
        <v>5.1155822265971027E-3</v>
      </c>
      <c r="CA562" s="131"/>
      <c r="CB562" s="131">
        <f t="shared" ref="CB562" si="4992" xml:space="preserve"> (BA562 - BE562) * (BA562 * (1 - BA562)) * U562</f>
        <v>-3.6123674032043536E-3</v>
      </c>
      <c r="CC562" s="131"/>
      <c r="CD562" s="131">
        <f t="shared" ref="CD562" si="4993" xml:space="preserve"> (AY562 - BC562) * (AY562 * (1 - AY562)) * AC562</f>
        <v>5.0728113877176878E-3</v>
      </c>
      <c r="CE562" s="131"/>
      <c r="CF562" s="131">
        <f t="shared" ref="CF562" si="4994" xml:space="preserve"> (BA562 - BE562) * (BA562 * (1 - BA562)) * AC562</f>
        <v>-3.5821647835743921E-3</v>
      </c>
      <c r="CG562" s="131"/>
      <c r="CH562" s="131">
        <f xml:space="preserve"> (AY562 - BC562) * (AY562 * (1 - AY562))</f>
        <v>8.0506229938808304E-3</v>
      </c>
      <c r="CI562" s="131"/>
      <c r="CJ562" s="131">
        <f xml:space="preserve"> (BA562 - BE562) * (BA562 * (1 - BA562))</f>
        <v>-5.6849458752474867E-3</v>
      </c>
      <c r="CK562" s="131"/>
      <c r="CL562" s="15"/>
      <c r="CM562" s="47"/>
      <c r="CN562" s="47"/>
      <c r="CO562" s="47"/>
      <c r="CP562" s="15"/>
      <c r="CQ562" s="15"/>
      <c r="CR562" s="15"/>
      <c r="CS562" s="15"/>
      <c r="CT562" s="15"/>
      <c r="CU562" s="15"/>
      <c r="CV562" s="15"/>
      <c r="CW562" s="15"/>
      <c r="CX562" s="15"/>
      <c r="CY562" s="15"/>
      <c r="CZ562" s="15"/>
      <c r="DA562" s="15"/>
      <c r="DB562" s="15"/>
      <c r="DC562" s="15"/>
      <c r="DD562" s="15"/>
      <c r="DE562" s="15"/>
      <c r="DF562" s="15"/>
      <c r="DG562" s="15"/>
      <c r="DH562" s="15"/>
      <c r="DI562" s="15"/>
      <c r="DJ562" s="15"/>
      <c r="DK562" s="15"/>
      <c r="DL562" s="15"/>
      <c r="DM562" s="15"/>
    </row>
    <row r="563" spans="1:117" s="13" customFormat="1" x14ac:dyDescent="0.35">
      <c r="A563" s="93"/>
      <c r="B563" s="14" t="s">
        <v>215</v>
      </c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  <c r="AP563" s="15"/>
      <c r="AQ563" s="15"/>
      <c r="AR563" s="15"/>
      <c r="AS563" s="15"/>
      <c r="AT563" s="15"/>
      <c r="AU563" s="15"/>
      <c r="AV563" s="15"/>
      <c r="AW563" s="15"/>
      <c r="AX563" s="15"/>
      <c r="AY563" s="15"/>
      <c r="AZ563" s="15"/>
      <c r="BA563" s="15"/>
      <c r="BB563" s="15"/>
      <c r="BC563" s="15"/>
      <c r="BD563" s="15"/>
      <c r="BE563" s="15"/>
      <c r="BF563" s="15"/>
      <c r="BG563" s="15"/>
      <c r="BH563" s="15"/>
      <c r="BI563" s="15"/>
      <c r="BJ563" s="15"/>
      <c r="BK563" s="15"/>
      <c r="BL563" s="15"/>
      <c r="BN563" s="132" t="str">
        <f>IF(BN562&lt;0.000001,"PROCHE DE 0","PAS PROCHE DE 0")</f>
        <v>PROCHE DE 0</v>
      </c>
      <c r="BO563" s="132"/>
      <c r="BP563" s="132" t="str">
        <f>IF(BP562&lt;0.000001,"PROCHE DE 0","PAS PROCHE DE 0")</f>
        <v>PROCHE DE 0</v>
      </c>
      <c r="BQ563" s="132"/>
      <c r="BR563" s="132" t="str">
        <f>IF(BR562&lt;0.000001,"PROCHE DE 0","PAS PROCHE DE 0")</f>
        <v>PROCHE DE 0</v>
      </c>
      <c r="BS563" s="132"/>
      <c r="BT563" s="132" t="str">
        <f>IF(BT562&lt;0.000001,"PROCHE DE 0","PAS PROCHE DE 0")</f>
        <v>PROCHE DE 0</v>
      </c>
      <c r="BU563" s="132"/>
      <c r="BV563" s="132" t="str">
        <f>IF(BV562&lt;0.000001,"PROCHE DE 0","PAS PROCHE DE 0")</f>
        <v>PROCHE DE 0</v>
      </c>
      <c r="BW563" s="132"/>
      <c r="BX563" s="132" t="str">
        <f>IF(BX562&lt;0.000001,"PROCHE DE 0","PAS PROCHE DE 0")</f>
        <v>PROCHE DE 0</v>
      </c>
      <c r="BY563" s="132"/>
      <c r="BZ563" s="132" t="str">
        <f>IF(BZ562&lt;0.000001,"PROCHE DE 0","PAS PROCHE DE 0")</f>
        <v>PAS PROCHE DE 0</v>
      </c>
      <c r="CA563" s="132"/>
      <c r="CB563" s="132" t="str">
        <f>IF(CB562&lt;0.000001,"PROCHE DE 0","PAS PROCHE DE 0")</f>
        <v>PROCHE DE 0</v>
      </c>
      <c r="CC563" s="132"/>
      <c r="CD563" s="132" t="str">
        <f>IF(CD562&lt;0.000001,"PROCHE DE 0","PAS PROCHE DE 0")</f>
        <v>PAS PROCHE DE 0</v>
      </c>
      <c r="CE563" s="132"/>
      <c r="CF563" s="132" t="str">
        <f>IF(CF562&lt;0.000001,"PROCHE DE 0","PAS PROCHE DE 0")</f>
        <v>PROCHE DE 0</v>
      </c>
      <c r="CG563" s="132"/>
      <c r="CH563" s="132" t="str">
        <f>IF(CH562&lt;0.000001,"PROCHE DE 0","PAS PROCHE DE 0")</f>
        <v>PAS PROCHE DE 0</v>
      </c>
      <c r="CI563" s="132"/>
      <c r="CJ563" s="132" t="str">
        <f>IF(CJ562&lt;0.000001,"PROCHE DE 0","PAS PROCHE DE 0")</f>
        <v>PROCHE DE 0</v>
      </c>
      <c r="CK563" s="132"/>
      <c r="CL563" s="15"/>
      <c r="CM563" s="47"/>
      <c r="CN563" s="47"/>
      <c r="CO563" s="47"/>
      <c r="CP563" s="15"/>
      <c r="CQ563" s="15"/>
      <c r="CR563" s="15"/>
      <c r="CS563" s="15"/>
      <c r="CT563" s="15"/>
      <c r="CU563" s="15"/>
      <c r="CV563" s="15"/>
      <c r="CW563" s="15"/>
      <c r="CX563" s="15"/>
      <c r="CY563" s="15"/>
      <c r="CZ563" s="15"/>
      <c r="DA563" s="15"/>
      <c r="DB563" s="15"/>
      <c r="DC563" s="15"/>
      <c r="DD563" s="15"/>
      <c r="DE563" s="15"/>
      <c r="DF563" s="15"/>
      <c r="DG563" s="15"/>
      <c r="DH563" s="15"/>
      <c r="DI563" s="15"/>
      <c r="DJ563" s="15"/>
      <c r="DK563" s="15"/>
      <c r="DL563" s="15"/>
      <c r="DM563" s="15"/>
    </row>
    <row r="564" spans="1:117" s="13" customFormat="1" ht="15" thickBot="1" x14ac:dyDescent="0.4">
      <c r="A564" s="93"/>
      <c r="B564" s="14" t="s">
        <v>214</v>
      </c>
      <c r="C564" s="120">
        <f>C562</f>
        <v>0.05</v>
      </c>
      <c r="D564" s="120"/>
      <c r="E564" s="120">
        <f>E562</f>
        <v>0.1</v>
      </c>
      <c r="F564" s="120"/>
      <c r="G564" s="121">
        <f>G562</f>
        <v>0.15854666059201536</v>
      </c>
      <c r="H564" s="121"/>
      <c r="I564" s="121">
        <f>I562</f>
        <v>0.20704723495628818</v>
      </c>
      <c r="J564" s="121"/>
      <c r="K564" s="121">
        <f>K562</f>
        <v>0.26709332118403062</v>
      </c>
      <c r="L564" s="121"/>
      <c r="M564" s="121">
        <f>M562</f>
        <v>0.31409446991257634</v>
      </c>
      <c r="N564" s="121"/>
      <c r="O564" s="121">
        <f>O562</f>
        <v>0.52093321184030583</v>
      </c>
      <c r="P564" s="121"/>
      <c r="Q564" s="122">
        <f>C564*G564+E564*K564+O564</f>
        <v>0.55556987698830962</v>
      </c>
      <c r="R564" s="122"/>
      <c r="S564" s="122">
        <f t="shared" ref="S564:S565" si="4995">1/(1+EXP(-Q564))</f>
        <v>0.63542687696161992</v>
      </c>
      <c r="T564" s="122"/>
      <c r="U564" s="122">
        <f t="shared" ref="U564:U565" si="4996">S564</f>
        <v>0.63542687696161992</v>
      </c>
      <c r="V564" s="122"/>
      <c r="W564" s="121">
        <f>W562</f>
        <v>0.49094469912576078</v>
      </c>
      <c r="X564" s="121"/>
      <c r="Y564" s="122">
        <f t="shared" ref="Y564:Y565" si="4997">C564*I564+E564*M564+W564</f>
        <v>0.53270650786483287</v>
      </c>
      <c r="Z564" s="122"/>
      <c r="AA564" s="122">
        <f t="shared" ref="AA564:AA565" si="4998">1/(1+EXP(-Y564))</f>
        <v>0.63011414043030745</v>
      </c>
      <c r="AB564" s="122"/>
      <c r="AC564" s="122">
        <f t="shared" ref="AC564:AC565" si="4999">AA564</f>
        <v>0.63011414043030745</v>
      </c>
      <c r="AD564" s="122"/>
      <c r="AE564" s="121">
        <f>AE562</f>
        <v>-0.75077949259150289</v>
      </c>
      <c r="AF564" s="121"/>
      <c r="AG564" s="121">
        <f>AG562</f>
        <v>0.84734347995793946</v>
      </c>
      <c r="AH564" s="121"/>
      <c r="AI564" s="121">
        <f>AI562</f>
        <v>-0.64665929228236174</v>
      </c>
      <c r="AJ564" s="121"/>
      <c r="AK564" s="121">
        <f>AK562</f>
        <v>0.94544131942516729</v>
      </c>
      <c r="AL564" s="121"/>
      <c r="AM564" s="121">
        <f>AM562</f>
        <v>-1.3160857184652885</v>
      </c>
      <c r="AN564" s="121"/>
      <c r="AO564" s="122">
        <f t="shared" ref="AO564:AO565" si="5000">U564*AE564+AC564*AI564+AM564</f>
        <v>-2.2006203508373083</v>
      </c>
      <c r="AP564" s="122"/>
      <c r="AQ564" s="122">
        <f t="shared" ref="AQ564:AQ565" si="5001">1/(1+EXP(-AO564))</f>
        <v>9.9694795240678979E-2</v>
      </c>
      <c r="AR564" s="122"/>
      <c r="AS564" s="121">
        <f>AS562</f>
        <v>1.2558754155292535</v>
      </c>
      <c r="AT564" s="121"/>
      <c r="AU564" s="122">
        <f>U564*AG564+AC564*AK564+AS564</f>
        <v>2.3900361810296031</v>
      </c>
      <c r="AV564" s="122"/>
      <c r="AW564" s="122">
        <f t="shared" ref="AW564:AW565" si="5002">1/(1+EXP(-AU564))</f>
        <v>0.91606435012020593</v>
      </c>
      <c r="AX564" s="122"/>
      <c r="AY564" s="122">
        <f t="shared" ref="AY564:AY565" si="5003">AQ564</f>
        <v>9.9694795240678979E-2</v>
      </c>
      <c r="AZ564" s="122"/>
      <c r="BA564" s="122">
        <f>AW564</f>
        <v>0.91606435012020593</v>
      </c>
      <c r="BB564" s="122"/>
      <c r="BC564" s="120">
        <f>BC562</f>
        <v>0.01</v>
      </c>
      <c r="BD564" s="120"/>
      <c r="BE564" s="120">
        <f>BE562</f>
        <v>0.99</v>
      </c>
      <c r="BF564" s="120"/>
      <c r="BG564" s="122">
        <f>(1/2)*(AY564-BC564)^2</f>
        <v>4.022578146633665E-3</v>
      </c>
      <c r="BH564" s="122"/>
      <c r="BI564" s="122">
        <f t="shared" ref="BI564:BI565" si="5004">(1/2)*(BA564-BE564)^2</f>
        <v>2.7332401615737458E-3</v>
      </c>
      <c r="BJ564" s="122"/>
      <c r="BK564" s="122">
        <f t="shared" ref="BK564:BK565" si="5005">BG564+BI564</f>
        <v>6.7558183082074112E-3</v>
      </c>
      <c r="BL564" s="122"/>
      <c r="BN564" s="142">
        <f t="shared" ref="BN564" si="5006" xml:space="preserve"> ( ((AY564 - BC564)*(AY564)*(1-AY564)*AE564) + ((BA564 - BE564)*(BA564)*(1-BA564)*AG564) ) * ( ((U564)*(1-U564)) ) * ( C564 )</f>
        <v>-1.2580671456086966E-4</v>
      </c>
      <c r="BO564" s="142"/>
      <c r="BP564" s="142">
        <f t="shared" ref="BP564" si="5007" xml:space="preserve"> ( ((AY564 - BC564)*(AY564)*(1-AY564)*AI564) + ((BA564 - BE564)*(BA564)*(1-BA564)*AK564) ) * ( ((AC564)*(1-AC564)) ) * ( C564 )</f>
        <v>-1.233034342686639E-4</v>
      </c>
      <c r="BQ564" s="142"/>
      <c r="BR564" s="142">
        <f t="shared" ref="BR564" si="5008" xml:space="preserve"> ( ((AY564 - BC564)*(AY564)*(1-AY564)*AE564) + ((BA564 - BE564)*(BA564)*(1-BA564)*AG564) ) * ( ((U564)*(1-U564)) ) * ( E564 )</f>
        <v>-2.5161342912173931E-4</v>
      </c>
      <c r="BS564" s="142"/>
      <c r="BT564" s="142">
        <f t="shared" ref="BT564" si="5009" xml:space="preserve"> ( ((AY564 - BC564)*(AY564)*(1-AY564)*AI564) + ((BA564 - BE564)*(BA564)*(1-BA564)*AK564) ) * ( ((AC564)*(1-AC564)) ) * ( E564 )</f>
        <v>-2.466068685373278E-4</v>
      </c>
      <c r="BU564" s="142"/>
      <c r="BV564" s="142">
        <f t="shared" ref="BV564" si="5010" xml:space="preserve"> ( ((AY564 - BC564)*(AY564)*(1-AY564)*AE564) + ((BA564 - BE564)*(BA564)*(1-BA564)*AG564) ) * ( ((S564)*(1-S564)) )</f>
        <v>-2.5161342912173932E-3</v>
      </c>
      <c r="BW564" s="142"/>
      <c r="BX564" s="142">
        <f t="shared" ref="BX564" si="5011" xml:space="preserve"> ( ((AY564 - BC564)*(AY564)*(1-AY564)*AI564) + ((BA564 - BE564)*(BA564)*(1-BA564)*AK564) ) * ( ((AC564)*(1-AC564)) )</f>
        <v>-2.4660686853732777E-3</v>
      </c>
      <c r="BY564" s="142"/>
      <c r="BZ564" s="142">
        <f xml:space="preserve"> (AY564 - BC564) * (AY564 * (1 - AY564)) * U564</f>
        <v>5.1155822265971027E-3</v>
      </c>
      <c r="CA564" s="142"/>
      <c r="CB564" s="142">
        <f t="shared" ref="CB564" si="5012" xml:space="preserve"> (BA564 - BE564) * (BA564 * (1 - BA564)) * U564</f>
        <v>-3.6123674032043536E-3</v>
      </c>
      <c r="CC564" s="142"/>
      <c r="CD564" s="142">
        <f t="shared" ref="CD564" si="5013" xml:space="preserve"> (AY564 - BC564) * (AY564 * (1 - AY564)) * AC564</f>
        <v>5.0728113877176878E-3</v>
      </c>
      <c r="CE564" s="142"/>
      <c r="CF564" s="142">
        <f t="shared" ref="CF564" si="5014" xml:space="preserve"> (BA564 - BE564) * (BA564 * (1 - BA564)) * AC564</f>
        <v>-3.5821647835743921E-3</v>
      </c>
      <c r="CG564" s="142"/>
      <c r="CH564" s="142">
        <f xml:space="preserve"> (AY564 - BC564) * (AY564 * (1 - AY564))</f>
        <v>8.0506229938808304E-3</v>
      </c>
      <c r="CI564" s="142"/>
      <c r="CJ564" s="142">
        <f xml:space="preserve"> (BA564 - BE564) * (BA564 * (1 - BA564))</f>
        <v>-5.6849458752474867E-3</v>
      </c>
      <c r="CK564" s="142"/>
      <c r="CL564" s="15"/>
      <c r="CM564" s="104">
        <f>CM558</f>
        <v>0.5</v>
      </c>
      <c r="CN564" s="104"/>
      <c r="CO564" s="47"/>
      <c r="CP564" s="131">
        <f t="shared" ref="CP564" si="5015">G564-CM564*BN564</f>
        <v>0.15860956394929579</v>
      </c>
      <c r="CQ564" s="131"/>
      <c r="CR564" s="131">
        <f t="shared" ref="CR564" si="5016">I564-CM564*BP564</f>
        <v>0.2071088866734225</v>
      </c>
      <c r="CS564" s="131"/>
      <c r="CT564" s="131">
        <f t="shared" ref="CT564" si="5017">K564-CM564*BR564</f>
        <v>0.26721912789859148</v>
      </c>
      <c r="CU564" s="131"/>
      <c r="CV564" s="131">
        <f t="shared" ref="CV564" si="5018">M564-CM564*BT564</f>
        <v>0.31421777334684498</v>
      </c>
      <c r="CW564" s="131"/>
      <c r="CX564" s="131">
        <f t="shared" ref="CX564" si="5019">O564-CM564*BV564</f>
        <v>0.52219127898591455</v>
      </c>
      <c r="CY564" s="131"/>
      <c r="CZ564" s="131">
        <f t="shared" ref="CZ564" si="5020">W564-CM564*BX564</f>
        <v>0.4921777334684474</v>
      </c>
      <c r="DA564" s="131"/>
      <c r="DB564" s="131">
        <f t="shared" ref="DB564" si="5021">AE564-CM564*BZ564</f>
        <v>-0.75333728370480146</v>
      </c>
      <c r="DC564" s="131"/>
      <c r="DD564" s="131">
        <f t="shared" ref="DD564" si="5022">AG564-CM564*CB564</f>
        <v>0.84914966365954159</v>
      </c>
      <c r="DE564" s="131"/>
      <c r="DF564" s="131">
        <f t="shared" ref="DF564" si="5023">AI564-CM564*CD564</f>
        <v>-0.64919569797622056</v>
      </c>
      <c r="DG564" s="131"/>
      <c r="DH564" s="131">
        <f t="shared" ref="DH564" si="5024">AK564-CM564*CF564</f>
        <v>0.94723240181695445</v>
      </c>
      <c r="DI564" s="131"/>
      <c r="DJ564" s="131">
        <f t="shared" ref="DJ564" si="5025">AM564-CM564*CH564</f>
        <v>-1.320111029962229</v>
      </c>
      <c r="DK564" s="131"/>
      <c r="DL564" s="131">
        <f t="shared" ref="DL564" si="5026">AS564-CM564*CJ564</f>
        <v>1.2587178884668773</v>
      </c>
      <c r="DM564" s="131"/>
    </row>
    <row r="565" spans="1:117" s="13" customFormat="1" ht="15" thickBot="1" x14ac:dyDescent="0.4">
      <c r="A565" s="93"/>
      <c r="B565" s="14" t="s">
        <v>216</v>
      </c>
      <c r="C565" s="120">
        <f>C564</f>
        <v>0.05</v>
      </c>
      <c r="D565" s="120"/>
      <c r="E565" s="120">
        <f>E564</f>
        <v>0.1</v>
      </c>
      <c r="F565" s="120"/>
      <c r="G565" s="131">
        <f>CP564</f>
        <v>0.15860956394929579</v>
      </c>
      <c r="H565" s="131"/>
      <c r="I565" s="131">
        <f>CR564</f>
        <v>0.2071088866734225</v>
      </c>
      <c r="J565" s="131"/>
      <c r="K565" s="131">
        <f>CT564</f>
        <v>0.26721912789859148</v>
      </c>
      <c r="L565" s="131"/>
      <c r="M565" s="131">
        <f>CV564</f>
        <v>0.31421777334684498</v>
      </c>
      <c r="N565" s="131"/>
      <c r="O565" s="131">
        <f>CX564</f>
        <v>0.52219127898591455</v>
      </c>
      <c r="P565" s="131"/>
      <c r="Q565" s="122">
        <f>C565*G565+E565*K565+O565</f>
        <v>0.55684366997323853</v>
      </c>
      <c r="R565" s="122"/>
      <c r="S565" s="122">
        <f t="shared" si="4995"/>
        <v>0.63572191235009912</v>
      </c>
      <c r="T565" s="122"/>
      <c r="U565" s="122">
        <f t="shared" si="4996"/>
        <v>0.63572191235009912</v>
      </c>
      <c r="V565" s="122"/>
      <c r="W565" s="131">
        <f>CZ564</f>
        <v>0.4921777334684474</v>
      </c>
      <c r="X565" s="131"/>
      <c r="Y565" s="122">
        <f t="shared" si="4997"/>
        <v>0.53395495513680302</v>
      </c>
      <c r="Z565" s="122"/>
      <c r="AA565" s="122">
        <f t="shared" si="4998"/>
        <v>0.63040506912714656</v>
      </c>
      <c r="AB565" s="122"/>
      <c r="AC565" s="122">
        <f t="shared" si="4999"/>
        <v>0.63040506912714656</v>
      </c>
      <c r="AD565" s="122"/>
      <c r="AE565" s="131">
        <f>DB564</f>
        <v>-0.75333728370480146</v>
      </c>
      <c r="AF565" s="131"/>
      <c r="AG565" s="131">
        <f>DD564</f>
        <v>0.84914966365954159</v>
      </c>
      <c r="AH565" s="131"/>
      <c r="AI565" s="131">
        <f>DF564</f>
        <v>-0.64919569797622056</v>
      </c>
      <c r="AJ565" s="131"/>
      <c r="AK565" s="131">
        <f>DH564</f>
        <v>0.94723240181695445</v>
      </c>
      <c r="AL565" s="131"/>
      <c r="AM565" s="131">
        <f>DJ564</f>
        <v>-1.320111029962229</v>
      </c>
      <c r="AN565" s="131"/>
      <c r="AO565" s="122">
        <f t="shared" si="5000"/>
        <v>-2.2082803074634199</v>
      </c>
      <c r="AP565" s="122"/>
      <c r="AQ565" s="122">
        <f t="shared" si="5001"/>
        <v>9.9009375210931866E-2</v>
      </c>
      <c r="AR565" s="122"/>
      <c r="AS565" s="131">
        <f>DL564</f>
        <v>1.2587178884668773</v>
      </c>
      <c r="AT565" s="131"/>
      <c r="AU565" s="122">
        <f>U565*AG565+AC565*AK565+AS565</f>
        <v>2.3956810442668548</v>
      </c>
      <c r="AV565" s="122"/>
      <c r="AW565" s="122">
        <f t="shared" si="5002"/>
        <v>0.91649736808450499</v>
      </c>
      <c r="AX565" s="122"/>
      <c r="AY565" s="122">
        <f t="shared" si="5003"/>
        <v>9.9009375210931866E-2</v>
      </c>
      <c r="AZ565" s="122"/>
      <c r="BA565" s="122">
        <f>AW565</f>
        <v>0.91649736808450499</v>
      </c>
      <c r="BB565" s="122"/>
      <c r="BC565" s="120">
        <f>BC564</f>
        <v>0.01</v>
      </c>
      <c r="BD565" s="120"/>
      <c r="BE565" s="120">
        <f>BE564</f>
        <v>0.99</v>
      </c>
      <c r="BF565" s="120"/>
      <c r="BG565" s="136">
        <f>(1/2)*(AY565-BC565)^2</f>
        <v>3.9613344377202268E-3</v>
      </c>
      <c r="BH565" s="137"/>
      <c r="BI565" s="136">
        <f t="shared" si="5004"/>
        <v>2.7013184492523721E-3</v>
      </c>
      <c r="BJ565" s="137"/>
      <c r="BK565" s="136">
        <f t="shared" si="5005"/>
        <v>6.6626528869725993E-3</v>
      </c>
      <c r="BL565" s="137"/>
      <c r="BN565" s="15"/>
      <c r="BO565" s="15"/>
      <c r="BP565" s="15"/>
      <c r="BQ565" s="15"/>
      <c r="BR565" s="15"/>
      <c r="BS565" s="15"/>
      <c r="BT565" s="15"/>
      <c r="BU565" s="15"/>
      <c r="BV565" s="15"/>
      <c r="BW565" s="15"/>
      <c r="BX565" s="15"/>
      <c r="BY565" s="15"/>
      <c r="BZ565" s="15"/>
      <c r="CA565" s="15"/>
      <c r="CB565" s="15"/>
      <c r="CC565" s="15"/>
      <c r="CD565" s="15"/>
      <c r="CE565" s="15"/>
      <c r="CF565" s="15"/>
      <c r="CG565" s="15"/>
      <c r="CH565" s="15"/>
      <c r="CI565" s="15"/>
      <c r="CJ565" s="15"/>
      <c r="CK565" s="15"/>
      <c r="CL565" s="15"/>
      <c r="CM565" s="47"/>
      <c r="CN565" s="47"/>
      <c r="CO565" s="47"/>
      <c r="CP565" s="15"/>
      <c r="CQ565" s="15"/>
      <c r="CR565" s="15"/>
      <c r="CS565" s="15"/>
      <c r="CT565" s="15"/>
      <c r="CU565" s="15"/>
      <c r="CV565" s="15"/>
      <c r="CW565" s="15"/>
      <c r="CX565" s="15"/>
      <c r="CY565" s="15"/>
      <c r="CZ565" s="15"/>
      <c r="DA565" s="15"/>
      <c r="DB565" s="15"/>
      <c r="DC565" s="15"/>
      <c r="DD565" s="15"/>
      <c r="DE565" s="15"/>
      <c r="DF565" s="15"/>
      <c r="DG565" s="15"/>
      <c r="DH565" s="15"/>
      <c r="DI565" s="15"/>
      <c r="DJ565" s="15"/>
      <c r="DK565" s="15"/>
      <c r="DL565" s="15"/>
      <c r="DM565" s="15"/>
    </row>
    <row r="566" spans="1:117" s="13" customFormat="1" x14ac:dyDescent="0.35">
      <c r="A566" s="93"/>
      <c r="B566" s="14" t="s">
        <v>217</v>
      </c>
      <c r="BG566" s="143" t="str">
        <f>IF(BG565&lt;BG562,"OUI, ça a baissé","NON, ça n'a pas baissé")</f>
        <v>OUI, ça a baissé</v>
      </c>
      <c r="BH566" s="143"/>
      <c r="BI566" s="143" t="str">
        <f>IF(BI565&lt;BI562,"OUI, ça a baissé","NON, ça n'a pas baissé")</f>
        <v>OUI, ça a baissé</v>
      </c>
      <c r="BJ566" s="143"/>
      <c r="BK566" s="143" t="str">
        <f>IF(BK565&lt;BK562,"OUI, ça a baissé","NON, ça n'a pas baissé")</f>
        <v>OUI, ça a baissé</v>
      </c>
      <c r="BL566" s="143"/>
      <c r="BN566" s="15"/>
      <c r="BO566" s="15"/>
      <c r="BP566" s="15"/>
      <c r="BQ566" s="15"/>
      <c r="BR566" s="15"/>
      <c r="BS566" s="15"/>
      <c r="BT566" s="15"/>
      <c r="BU566" s="15"/>
      <c r="BV566" s="15"/>
      <c r="BW566" s="15"/>
      <c r="BX566" s="15"/>
      <c r="BY566" s="15"/>
      <c r="BZ566" s="15"/>
      <c r="CA566" s="15"/>
      <c r="CB566" s="15"/>
      <c r="CC566" s="15"/>
      <c r="CD566" s="15"/>
      <c r="CE566" s="15"/>
      <c r="CF566" s="15"/>
      <c r="CG566" s="15"/>
      <c r="CH566" s="15"/>
      <c r="CI566" s="15"/>
      <c r="CJ566" s="15"/>
      <c r="CK566" s="15"/>
      <c r="CL566" s="15"/>
      <c r="CM566" s="47"/>
      <c r="CN566" s="47"/>
      <c r="CO566" s="47"/>
      <c r="CP566" s="15"/>
      <c r="CQ566" s="15"/>
      <c r="CR566" s="15"/>
      <c r="CS566" s="15"/>
      <c r="CT566" s="15"/>
      <c r="CU566" s="15"/>
      <c r="CV566" s="15"/>
      <c r="CW566" s="15"/>
      <c r="CX566" s="15"/>
      <c r="CY566" s="15"/>
      <c r="CZ566" s="15"/>
      <c r="DA566" s="15"/>
      <c r="DB566" s="15"/>
      <c r="DC566" s="15"/>
      <c r="DD566" s="15"/>
      <c r="DE566" s="15"/>
      <c r="DF566" s="15"/>
      <c r="DG566" s="15"/>
      <c r="DH566" s="15"/>
      <c r="DI566" s="15"/>
      <c r="DJ566" s="15"/>
      <c r="DK566" s="15"/>
      <c r="DL566" s="15"/>
      <c r="DM566" s="15"/>
    </row>
    <row r="567" spans="1:117" s="13" customFormat="1" ht="15" thickBot="1" x14ac:dyDescent="0.4"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  <c r="BA567" s="15"/>
      <c r="BB567" s="15"/>
      <c r="BC567" s="15"/>
      <c r="BD567" s="15"/>
      <c r="BE567" s="15"/>
      <c r="BF567" s="15"/>
      <c r="BG567" s="15"/>
      <c r="BH567" s="15"/>
      <c r="BI567" s="15"/>
      <c r="BJ567" s="15"/>
      <c r="BK567" s="15"/>
      <c r="BL567" s="15"/>
      <c r="BN567" s="15"/>
      <c r="BO567" s="15"/>
      <c r="BP567" s="15"/>
      <c r="BQ567" s="15"/>
      <c r="BR567" s="15"/>
      <c r="BS567" s="15"/>
      <c r="BT567" s="15"/>
      <c r="BU567" s="15"/>
      <c r="BV567" s="15"/>
      <c r="BW567" s="15"/>
      <c r="BX567" s="15"/>
      <c r="BY567" s="15"/>
      <c r="BZ567" s="15"/>
      <c r="CA567" s="15"/>
      <c r="CB567" s="15"/>
      <c r="CC567" s="15"/>
      <c r="CD567" s="15"/>
      <c r="CE567" s="15"/>
      <c r="CF567" s="15"/>
      <c r="CG567" s="15"/>
      <c r="CH567" s="15"/>
      <c r="CI567" s="15"/>
      <c r="CJ567" s="15"/>
      <c r="CK567" s="15"/>
      <c r="CL567" s="15"/>
      <c r="CM567" s="47"/>
      <c r="CN567" s="47"/>
      <c r="CO567" s="47"/>
      <c r="CP567" s="15"/>
      <c r="CQ567" s="15"/>
      <c r="CR567" s="15"/>
      <c r="CS567" s="15"/>
      <c r="CT567" s="15"/>
      <c r="CU567" s="15"/>
      <c r="CV567" s="15"/>
      <c r="CW567" s="15"/>
      <c r="CX567" s="15"/>
      <c r="CY567" s="15"/>
      <c r="CZ567" s="15"/>
      <c r="DA567" s="15"/>
      <c r="DB567" s="15"/>
      <c r="DC567" s="15"/>
      <c r="DD567" s="15"/>
      <c r="DE567" s="15"/>
      <c r="DF567" s="15"/>
      <c r="DG567" s="15"/>
      <c r="DH567" s="15"/>
      <c r="DI567" s="15"/>
      <c r="DJ567" s="15"/>
      <c r="DK567" s="15"/>
      <c r="DL567" s="15"/>
      <c r="DM567" s="15"/>
    </row>
    <row r="568" spans="1:117" s="13" customFormat="1" ht="15" thickBot="1" x14ac:dyDescent="0.4">
      <c r="A568" s="93" t="s">
        <v>132</v>
      </c>
      <c r="B568" s="14" t="s">
        <v>213</v>
      </c>
      <c r="C568" s="120">
        <f>C565</f>
        <v>0.05</v>
      </c>
      <c r="D568" s="120"/>
      <c r="E568" s="120">
        <f>E565</f>
        <v>0.1</v>
      </c>
      <c r="F568" s="120"/>
      <c r="G568" s="121">
        <f>G565</f>
        <v>0.15860956394929579</v>
      </c>
      <c r="H568" s="121"/>
      <c r="I568" s="121">
        <f>I565</f>
        <v>0.2071088866734225</v>
      </c>
      <c r="J568" s="121"/>
      <c r="K568" s="121">
        <f>K565</f>
        <v>0.26721912789859148</v>
      </c>
      <c r="L568" s="121"/>
      <c r="M568" s="121">
        <f>M565</f>
        <v>0.31421777334684498</v>
      </c>
      <c r="N568" s="121"/>
      <c r="O568" s="121">
        <f>O565</f>
        <v>0.52219127898591455</v>
      </c>
      <c r="P568" s="121"/>
      <c r="Q568" s="122">
        <f>C568*G568+E568*K568+O568</f>
        <v>0.55684366997323853</v>
      </c>
      <c r="R568" s="122"/>
      <c r="S568" s="122">
        <f t="shared" ref="S568" si="5027">1/(1+EXP(-Q568))</f>
        <v>0.63572191235009912</v>
      </c>
      <c r="T568" s="122"/>
      <c r="U568" s="122">
        <f t="shared" ref="U568" si="5028">S568</f>
        <v>0.63572191235009912</v>
      </c>
      <c r="V568" s="122"/>
      <c r="W568" s="121">
        <f>W565</f>
        <v>0.4921777334684474</v>
      </c>
      <c r="X568" s="121"/>
      <c r="Y568" s="122">
        <f t="shared" ref="Y568" si="5029">C568*I568+E568*M568+W568</f>
        <v>0.53395495513680302</v>
      </c>
      <c r="Z568" s="122"/>
      <c r="AA568" s="122">
        <f t="shared" ref="AA568" si="5030">1/(1+EXP(-Y568))</f>
        <v>0.63040506912714656</v>
      </c>
      <c r="AB568" s="122"/>
      <c r="AC568" s="122">
        <f t="shared" ref="AC568" si="5031">AA568</f>
        <v>0.63040506912714656</v>
      </c>
      <c r="AD568" s="122"/>
      <c r="AE568" s="121">
        <f>AE565</f>
        <v>-0.75333728370480146</v>
      </c>
      <c r="AF568" s="121"/>
      <c r="AG568" s="121">
        <f>AG565</f>
        <v>0.84914966365954159</v>
      </c>
      <c r="AH568" s="121"/>
      <c r="AI568" s="121">
        <f>AI565</f>
        <v>-0.64919569797622056</v>
      </c>
      <c r="AJ568" s="121"/>
      <c r="AK568" s="121">
        <f>AK565</f>
        <v>0.94723240181695445</v>
      </c>
      <c r="AL568" s="121"/>
      <c r="AM568" s="121">
        <f>AM565</f>
        <v>-1.320111029962229</v>
      </c>
      <c r="AN568" s="121"/>
      <c r="AO568" s="122">
        <f t="shared" ref="AO568" si="5032">U568*AE568+AC568*AI568+AM568</f>
        <v>-2.2082803074634199</v>
      </c>
      <c r="AP568" s="122"/>
      <c r="AQ568" s="122">
        <f t="shared" ref="AQ568" si="5033">1/(1+EXP(-AO568))</f>
        <v>9.9009375210931866E-2</v>
      </c>
      <c r="AR568" s="122"/>
      <c r="AS568" s="121">
        <f>AS565</f>
        <v>1.2587178884668773</v>
      </c>
      <c r="AT568" s="121"/>
      <c r="AU568" s="122">
        <f>U568*AG568+AC568*AK568+AS568</f>
        <v>2.3956810442668548</v>
      </c>
      <c r="AV568" s="122"/>
      <c r="AW568" s="122">
        <f t="shared" ref="AW568" si="5034">1/(1+EXP(-AU568))</f>
        <v>0.91649736808450499</v>
      </c>
      <c r="AX568" s="122"/>
      <c r="AY568" s="122">
        <f t="shared" ref="AY568" si="5035">AQ568</f>
        <v>9.9009375210931866E-2</v>
      </c>
      <c r="AZ568" s="122"/>
      <c r="BA568" s="122">
        <f t="shared" ref="BA568" si="5036">AW568</f>
        <v>0.91649736808450499</v>
      </c>
      <c r="BB568" s="122"/>
      <c r="BC568" s="120">
        <f>BC565</f>
        <v>0.01</v>
      </c>
      <c r="BD568" s="120"/>
      <c r="BE568" s="120">
        <f>BE565</f>
        <v>0.99</v>
      </c>
      <c r="BF568" s="120"/>
      <c r="BG568" s="136">
        <f>(1/2)*(AY568-BC568)^2</f>
        <v>3.9613344377202268E-3</v>
      </c>
      <c r="BH568" s="137"/>
      <c r="BI568" s="136">
        <f t="shared" ref="BI568" si="5037">(1/2)*(BA568-BE568)^2</f>
        <v>2.7013184492523721E-3</v>
      </c>
      <c r="BJ568" s="137"/>
      <c r="BK568" s="136">
        <f t="shared" ref="BK568" si="5038">BG568+BI568</f>
        <v>6.6626528869725993E-3</v>
      </c>
      <c r="BL568" s="137"/>
      <c r="BN568" s="131">
        <f t="shared" ref="BN568" si="5039" xml:space="preserve"> ( ((AY568 - BC568)*(AY568)*(1-AY568)*AE568) + ((BA568 - BE568)*(BA568)*(1-BA568)*AG568) ) * ( ((U568)*(1-U568)) ) * ( C568 )</f>
        <v>-1.2456962502555325E-4</v>
      </c>
      <c r="BO568" s="131"/>
      <c r="BP568" s="131">
        <f t="shared" ref="BP568" si="5040" xml:space="preserve"> ( ((AY568 - BC568)*(AY568)*(1-AY568)*AI568) + ((BA568 - BE568)*(BA568)*(1-BA568)*AK568) ) * ( ((AC568)*(1-AC568)) ) * ( C568 )</f>
        <v>-1.2212501801420983E-4</v>
      </c>
      <c r="BQ568" s="131"/>
      <c r="BR568" s="131">
        <f t="shared" ref="BR568" si="5041" xml:space="preserve"> ( ((AY568 - BC568)*(AY568)*(1-AY568)*AE568) + ((BA568 - BE568)*(BA568)*(1-BA568)*AG568) ) * ( ((U568)*(1-U568)) ) * ( E568 )</f>
        <v>-2.491392500511065E-4</v>
      </c>
      <c r="BS568" s="131"/>
      <c r="BT568" s="131">
        <f t="shared" ref="BT568" si="5042" xml:space="preserve"> ( ((AY568 - BC568)*(AY568)*(1-AY568)*AI568) + ((BA568 - BE568)*(BA568)*(1-BA568)*AK568) ) * ( ((AC568)*(1-AC568)) ) * ( E568 )</f>
        <v>-2.4425003602841967E-4</v>
      </c>
      <c r="BU568" s="131"/>
      <c r="BV568" s="131">
        <f t="shared" ref="BV568" si="5043" xml:space="preserve"> ( ((AY568 - BC568)*(AY568)*(1-AY568)*AE568) + ((BA568 - BE568)*(BA568)*(1-BA568)*AG568) ) * ( ((S568)*(1-S568)) )</f>
        <v>-2.4913925005110651E-3</v>
      </c>
      <c r="BW568" s="131"/>
      <c r="BX568" s="131">
        <f t="shared" ref="BX568" si="5044" xml:space="preserve"> ( ((AY568 - BC568)*(AY568)*(1-AY568)*AI568) + ((BA568 - BE568)*(BA568)*(1-BA568)*AK568) ) * ( ((AC568)*(1-AC568)) )</f>
        <v>-2.4425003602841968E-3</v>
      </c>
      <c r="BY568" s="131"/>
      <c r="BZ568" s="131">
        <f xml:space="preserve"> (AY568 - BC568) * (AY568 * (1 - AY568)) * U568</f>
        <v>5.0477696216133542E-3</v>
      </c>
      <c r="CA568" s="131"/>
      <c r="CB568" s="131">
        <f t="shared" ref="CB568" si="5045" xml:space="preserve"> (BA568 - BE568) * (BA568 * (1 - BA568)) * U568</f>
        <v>-3.5760325044192714E-3</v>
      </c>
      <c r="CC568" s="131"/>
      <c r="CD568" s="131">
        <f t="shared" ref="CD568" si="5046" xml:space="preserve"> (AY568 - BC568) * (AY568 * (1 - AY568)) * AC568</f>
        <v>5.0055527352951103E-3</v>
      </c>
      <c r="CE568" s="131"/>
      <c r="CF568" s="131">
        <f t="shared" ref="CF568" si="5047" xml:space="preserve"> (BA568 - BE568) * (BA568 * (1 - BA568)) * AC568</f>
        <v>-3.5461244521454512E-3</v>
      </c>
      <c r="CG568" s="131"/>
      <c r="CH568" s="131">
        <f xml:space="preserve"> (AY568 - BC568) * (AY568 * (1 - AY568))</f>
        <v>7.9402165059138177E-3</v>
      </c>
      <c r="CI568" s="131"/>
      <c r="CJ568" s="131">
        <f xml:space="preserve"> (BA568 - BE568) * (BA568 * (1 - BA568))</f>
        <v>-5.6251521851741846E-3</v>
      </c>
      <c r="CK568" s="131"/>
      <c r="CL568" s="15"/>
      <c r="CM568" s="47"/>
      <c r="CN568" s="47"/>
      <c r="CO568" s="47"/>
      <c r="CP568" s="15"/>
      <c r="CQ568" s="15"/>
      <c r="CR568" s="15"/>
      <c r="CS568" s="15"/>
      <c r="CT568" s="15"/>
      <c r="CU568" s="15"/>
      <c r="CV568" s="15"/>
      <c r="CW568" s="15"/>
      <c r="CX568" s="15"/>
      <c r="CY568" s="15"/>
      <c r="CZ568" s="15"/>
      <c r="DA568" s="15"/>
      <c r="DB568" s="15"/>
      <c r="DC568" s="15"/>
      <c r="DD568" s="15"/>
      <c r="DE568" s="15"/>
      <c r="DF568" s="15"/>
      <c r="DG568" s="15"/>
      <c r="DH568" s="15"/>
      <c r="DI568" s="15"/>
      <c r="DJ568" s="15"/>
      <c r="DK568" s="15"/>
      <c r="DL568" s="15"/>
      <c r="DM568" s="15"/>
    </row>
    <row r="569" spans="1:117" s="13" customFormat="1" x14ac:dyDescent="0.35">
      <c r="A569" s="93"/>
      <c r="B569" s="14" t="s">
        <v>215</v>
      </c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  <c r="BA569" s="15"/>
      <c r="BB569" s="15"/>
      <c r="BC569" s="15"/>
      <c r="BD569" s="15"/>
      <c r="BE569" s="15"/>
      <c r="BF569" s="15"/>
      <c r="BG569" s="15"/>
      <c r="BH569" s="15"/>
      <c r="BI569" s="15"/>
      <c r="BJ569" s="15"/>
      <c r="BK569" s="15"/>
      <c r="BL569" s="15"/>
      <c r="BN569" s="132" t="str">
        <f>IF(BN568&lt;0.000001,"PROCHE DE 0","PAS PROCHE DE 0")</f>
        <v>PROCHE DE 0</v>
      </c>
      <c r="BO569" s="132"/>
      <c r="BP569" s="132" t="str">
        <f>IF(BP568&lt;0.000001,"PROCHE DE 0","PAS PROCHE DE 0")</f>
        <v>PROCHE DE 0</v>
      </c>
      <c r="BQ569" s="132"/>
      <c r="BR569" s="132" t="str">
        <f>IF(BR568&lt;0.000001,"PROCHE DE 0","PAS PROCHE DE 0")</f>
        <v>PROCHE DE 0</v>
      </c>
      <c r="BS569" s="132"/>
      <c r="BT569" s="132" t="str">
        <f>IF(BT568&lt;0.000001,"PROCHE DE 0","PAS PROCHE DE 0")</f>
        <v>PROCHE DE 0</v>
      </c>
      <c r="BU569" s="132"/>
      <c r="BV569" s="132" t="str">
        <f>IF(BV568&lt;0.000001,"PROCHE DE 0","PAS PROCHE DE 0")</f>
        <v>PROCHE DE 0</v>
      </c>
      <c r="BW569" s="132"/>
      <c r="BX569" s="132" t="str">
        <f>IF(BX568&lt;0.000001,"PROCHE DE 0","PAS PROCHE DE 0")</f>
        <v>PROCHE DE 0</v>
      </c>
      <c r="BY569" s="132"/>
      <c r="BZ569" s="132" t="str">
        <f>IF(BZ568&lt;0.000001,"PROCHE DE 0","PAS PROCHE DE 0")</f>
        <v>PAS PROCHE DE 0</v>
      </c>
      <c r="CA569" s="132"/>
      <c r="CB569" s="132" t="str">
        <f>IF(CB568&lt;0.000001,"PROCHE DE 0","PAS PROCHE DE 0")</f>
        <v>PROCHE DE 0</v>
      </c>
      <c r="CC569" s="132"/>
      <c r="CD569" s="132" t="str">
        <f>IF(CD568&lt;0.000001,"PROCHE DE 0","PAS PROCHE DE 0")</f>
        <v>PAS PROCHE DE 0</v>
      </c>
      <c r="CE569" s="132"/>
      <c r="CF569" s="132" t="str">
        <f>IF(CF568&lt;0.000001,"PROCHE DE 0","PAS PROCHE DE 0")</f>
        <v>PROCHE DE 0</v>
      </c>
      <c r="CG569" s="132"/>
      <c r="CH569" s="132" t="str">
        <f>IF(CH568&lt;0.000001,"PROCHE DE 0","PAS PROCHE DE 0")</f>
        <v>PAS PROCHE DE 0</v>
      </c>
      <c r="CI569" s="132"/>
      <c r="CJ569" s="132" t="str">
        <f>IF(CJ568&lt;0.000001,"PROCHE DE 0","PAS PROCHE DE 0")</f>
        <v>PROCHE DE 0</v>
      </c>
      <c r="CK569" s="132"/>
      <c r="CL569" s="15"/>
      <c r="CM569" s="47"/>
      <c r="CN569" s="47"/>
      <c r="CO569" s="47"/>
      <c r="CP569" s="15"/>
      <c r="CQ569" s="15"/>
      <c r="CR569" s="15"/>
      <c r="CS569" s="15"/>
      <c r="CT569" s="15"/>
      <c r="CU569" s="15"/>
      <c r="CV569" s="15"/>
      <c r="CW569" s="15"/>
      <c r="CX569" s="15"/>
      <c r="CY569" s="15"/>
      <c r="CZ569" s="15"/>
      <c r="DA569" s="15"/>
      <c r="DB569" s="15"/>
      <c r="DC569" s="15"/>
      <c r="DD569" s="15"/>
      <c r="DE569" s="15"/>
      <c r="DF569" s="15"/>
      <c r="DG569" s="15"/>
      <c r="DH569" s="15"/>
      <c r="DI569" s="15"/>
      <c r="DJ569" s="15"/>
      <c r="DK569" s="15"/>
      <c r="DL569" s="15"/>
      <c r="DM569" s="15"/>
    </row>
    <row r="570" spans="1:117" s="13" customFormat="1" ht="15" thickBot="1" x14ac:dyDescent="0.4">
      <c r="A570" s="93"/>
      <c r="B570" s="14" t="s">
        <v>214</v>
      </c>
      <c r="C570" s="120">
        <f>C568</f>
        <v>0.05</v>
      </c>
      <c r="D570" s="120"/>
      <c r="E570" s="120">
        <f>E568</f>
        <v>0.1</v>
      </c>
      <c r="F570" s="120"/>
      <c r="G570" s="121">
        <f>G568</f>
        <v>0.15860956394929579</v>
      </c>
      <c r="H570" s="121"/>
      <c r="I570" s="121">
        <f>I568</f>
        <v>0.2071088866734225</v>
      </c>
      <c r="J570" s="121"/>
      <c r="K570" s="121">
        <f>K568</f>
        <v>0.26721912789859148</v>
      </c>
      <c r="L570" s="121"/>
      <c r="M570" s="121">
        <f>M568</f>
        <v>0.31421777334684498</v>
      </c>
      <c r="N570" s="121"/>
      <c r="O570" s="121">
        <f>O568</f>
        <v>0.52219127898591455</v>
      </c>
      <c r="P570" s="121"/>
      <c r="Q570" s="122">
        <f>C570*G570+E570*K570+O570</f>
        <v>0.55684366997323853</v>
      </c>
      <c r="R570" s="122"/>
      <c r="S570" s="122">
        <f t="shared" ref="S570:S571" si="5048">1/(1+EXP(-Q570))</f>
        <v>0.63572191235009912</v>
      </c>
      <c r="T570" s="122"/>
      <c r="U570" s="122">
        <f t="shared" ref="U570:U571" si="5049">S570</f>
        <v>0.63572191235009912</v>
      </c>
      <c r="V570" s="122"/>
      <c r="W570" s="121">
        <f>W568</f>
        <v>0.4921777334684474</v>
      </c>
      <c r="X570" s="121"/>
      <c r="Y570" s="122">
        <f t="shared" ref="Y570:Y571" si="5050">C570*I570+E570*M570+W570</f>
        <v>0.53395495513680302</v>
      </c>
      <c r="Z570" s="122"/>
      <c r="AA570" s="122">
        <f t="shared" ref="AA570:AA571" si="5051">1/(1+EXP(-Y570))</f>
        <v>0.63040506912714656</v>
      </c>
      <c r="AB570" s="122"/>
      <c r="AC570" s="122">
        <f t="shared" ref="AC570:AC571" si="5052">AA570</f>
        <v>0.63040506912714656</v>
      </c>
      <c r="AD570" s="122"/>
      <c r="AE570" s="121">
        <f>AE568</f>
        <v>-0.75333728370480146</v>
      </c>
      <c r="AF570" s="121"/>
      <c r="AG570" s="121">
        <f>AG568</f>
        <v>0.84914966365954159</v>
      </c>
      <c r="AH570" s="121"/>
      <c r="AI570" s="121">
        <f>AI568</f>
        <v>-0.64919569797622056</v>
      </c>
      <c r="AJ570" s="121"/>
      <c r="AK570" s="121">
        <f>AK568</f>
        <v>0.94723240181695445</v>
      </c>
      <c r="AL570" s="121"/>
      <c r="AM570" s="121">
        <f>AM568</f>
        <v>-1.320111029962229</v>
      </c>
      <c r="AN570" s="121"/>
      <c r="AO570" s="122">
        <f t="shared" ref="AO570:AO571" si="5053">U570*AE570+AC570*AI570+AM570</f>
        <v>-2.2082803074634199</v>
      </c>
      <c r="AP570" s="122"/>
      <c r="AQ570" s="122">
        <f t="shared" ref="AQ570:AQ571" si="5054">1/(1+EXP(-AO570))</f>
        <v>9.9009375210931866E-2</v>
      </c>
      <c r="AR570" s="122"/>
      <c r="AS570" s="121">
        <f>AS568</f>
        <v>1.2587178884668773</v>
      </c>
      <c r="AT570" s="121"/>
      <c r="AU570" s="122">
        <f>U570*AG570+AC570*AK570+AS570</f>
        <v>2.3956810442668548</v>
      </c>
      <c r="AV570" s="122"/>
      <c r="AW570" s="122">
        <f t="shared" ref="AW570:AW571" si="5055">1/(1+EXP(-AU570))</f>
        <v>0.91649736808450499</v>
      </c>
      <c r="AX570" s="122"/>
      <c r="AY570" s="122">
        <f t="shared" ref="AY570:AY571" si="5056">AQ570</f>
        <v>9.9009375210931866E-2</v>
      </c>
      <c r="AZ570" s="122"/>
      <c r="BA570" s="122">
        <f>AW570</f>
        <v>0.91649736808450499</v>
      </c>
      <c r="BB570" s="122"/>
      <c r="BC570" s="120">
        <f>BC568</f>
        <v>0.01</v>
      </c>
      <c r="BD570" s="120"/>
      <c r="BE570" s="120">
        <f>BE568</f>
        <v>0.99</v>
      </c>
      <c r="BF570" s="120"/>
      <c r="BG570" s="122">
        <f>(1/2)*(AY570-BC570)^2</f>
        <v>3.9613344377202268E-3</v>
      </c>
      <c r="BH570" s="122"/>
      <c r="BI570" s="122">
        <f t="shared" ref="BI570:BI571" si="5057">(1/2)*(BA570-BE570)^2</f>
        <v>2.7013184492523721E-3</v>
      </c>
      <c r="BJ570" s="122"/>
      <c r="BK570" s="122">
        <f t="shared" ref="BK570:BK571" si="5058">BG570+BI570</f>
        <v>6.6626528869725993E-3</v>
      </c>
      <c r="BL570" s="122"/>
      <c r="BN570" s="142">
        <f t="shared" ref="BN570" si="5059" xml:space="preserve"> ( ((AY570 - BC570)*(AY570)*(1-AY570)*AE570) + ((BA570 - BE570)*(BA570)*(1-BA570)*AG570) ) * ( ((U570)*(1-U570)) ) * ( C570 )</f>
        <v>-1.2456962502555325E-4</v>
      </c>
      <c r="BO570" s="142"/>
      <c r="BP570" s="142">
        <f t="shared" ref="BP570" si="5060" xml:space="preserve"> ( ((AY570 - BC570)*(AY570)*(1-AY570)*AI570) + ((BA570 - BE570)*(BA570)*(1-BA570)*AK570) ) * ( ((AC570)*(1-AC570)) ) * ( C570 )</f>
        <v>-1.2212501801420983E-4</v>
      </c>
      <c r="BQ570" s="142"/>
      <c r="BR570" s="142">
        <f t="shared" ref="BR570" si="5061" xml:space="preserve"> ( ((AY570 - BC570)*(AY570)*(1-AY570)*AE570) + ((BA570 - BE570)*(BA570)*(1-BA570)*AG570) ) * ( ((U570)*(1-U570)) ) * ( E570 )</f>
        <v>-2.491392500511065E-4</v>
      </c>
      <c r="BS570" s="142"/>
      <c r="BT570" s="142">
        <f t="shared" ref="BT570" si="5062" xml:space="preserve"> ( ((AY570 - BC570)*(AY570)*(1-AY570)*AI570) + ((BA570 - BE570)*(BA570)*(1-BA570)*AK570) ) * ( ((AC570)*(1-AC570)) ) * ( E570 )</f>
        <v>-2.4425003602841967E-4</v>
      </c>
      <c r="BU570" s="142"/>
      <c r="BV570" s="142">
        <f t="shared" ref="BV570" si="5063" xml:space="preserve"> ( ((AY570 - BC570)*(AY570)*(1-AY570)*AE570) + ((BA570 - BE570)*(BA570)*(1-BA570)*AG570) ) * ( ((S570)*(1-S570)) )</f>
        <v>-2.4913925005110651E-3</v>
      </c>
      <c r="BW570" s="142"/>
      <c r="BX570" s="142">
        <f t="shared" ref="BX570" si="5064" xml:space="preserve"> ( ((AY570 - BC570)*(AY570)*(1-AY570)*AI570) + ((BA570 - BE570)*(BA570)*(1-BA570)*AK570) ) * ( ((AC570)*(1-AC570)) )</f>
        <v>-2.4425003602841968E-3</v>
      </c>
      <c r="BY570" s="142"/>
      <c r="BZ570" s="142">
        <f xml:space="preserve"> (AY570 - BC570) * (AY570 * (1 - AY570)) * U570</f>
        <v>5.0477696216133542E-3</v>
      </c>
      <c r="CA570" s="142"/>
      <c r="CB570" s="142">
        <f t="shared" ref="CB570" si="5065" xml:space="preserve"> (BA570 - BE570) * (BA570 * (1 - BA570)) * U570</f>
        <v>-3.5760325044192714E-3</v>
      </c>
      <c r="CC570" s="142"/>
      <c r="CD570" s="142">
        <f t="shared" ref="CD570" si="5066" xml:space="preserve"> (AY570 - BC570) * (AY570 * (1 - AY570)) * AC570</f>
        <v>5.0055527352951103E-3</v>
      </c>
      <c r="CE570" s="142"/>
      <c r="CF570" s="142">
        <f t="shared" ref="CF570" si="5067" xml:space="preserve"> (BA570 - BE570) * (BA570 * (1 - BA570)) * AC570</f>
        <v>-3.5461244521454512E-3</v>
      </c>
      <c r="CG570" s="142"/>
      <c r="CH570" s="142">
        <f xml:space="preserve"> (AY570 - BC570) * (AY570 * (1 - AY570))</f>
        <v>7.9402165059138177E-3</v>
      </c>
      <c r="CI570" s="142"/>
      <c r="CJ570" s="142">
        <f xml:space="preserve"> (BA570 - BE570) * (BA570 * (1 - BA570))</f>
        <v>-5.6251521851741846E-3</v>
      </c>
      <c r="CK570" s="142"/>
      <c r="CL570" s="15"/>
      <c r="CM570" s="104">
        <f>CM564</f>
        <v>0.5</v>
      </c>
      <c r="CN570" s="104"/>
      <c r="CO570" s="47"/>
      <c r="CP570" s="131">
        <f t="shared" ref="CP570" si="5068">G570-CM570*BN570</f>
        <v>0.15867184876180856</v>
      </c>
      <c r="CQ570" s="131"/>
      <c r="CR570" s="131">
        <f t="shared" ref="CR570" si="5069">I570-CM570*BP570</f>
        <v>0.20716994918242962</v>
      </c>
      <c r="CS570" s="131"/>
      <c r="CT570" s="131">
        <f t="shared" ref="CT570" si="5070">K570-CM570*BR570</f>
        <v>0.26734369752361703</v>
      </c>
      <c r="CU570" s="131"/>
      <c r="CV570" s="131">
        <f t="shared" ref="CV570" si="5071">M570-CM570*BT570</f>
        <v>0.3143398983648592</v>
      </c>
      <c r="CW570" s="131"/>
      <c r="CX570" s="131">
        <f t="shared" ref="CX570" si="5072">O570-CM570*BV570</f>
        <v>0.52343697523617005</v>
      </c>
      <c r="CY570" s="131"/>
      <c r="CZ570" s="131">
        <f t="shared" ref="CZ570" si="5073">W570-CM570*BX570</f>
        <v>0.49339898364858947</v>
      </c>
      <c r="DA570" s="131"/>
      <c r="DB570" s="131">
        <f t="shared" ref="DB570" si="5074">AE570-CM570*BZ570</f>
        <v>-0.75586116851560814</v>
      </c>
      <c r="DC570" s="131"/>
      <c r="DD570" s="131">
        <f t="shared" ref="DD570" si="5075">AG570-CM570*CB570</f>
        <v>0.85093767991175118</v>
      </c>
      <c r="DE570" s="131"/>
      <c r="DF570" s="131">
        <f t="shared" ref="DF570" si="5076">AI570-CM570*CD570</f>
        <v>-0.65169847434386807</v>
      </c>
      <c r="DG570" s="131"/>
      <c r="DH570" s="131">
        <f t="shared" ref="DH570" si="5077">AK570-CM570*CF570</f>
        <v>0.94900546404302721</v>
      </c>
      <c r="DI570" s="131"/>
      <c r="DJ570" s="131">
        <f t="shared" ref="DJ570" si="5078">AM570-CM570*CH570</f>
        <v>-1.3240811382151858</v>
      </c>
      <c r="DK570" s="131"/>
      <c r="DL570" s="131">
        <f t="shared" ref="DL570" si="5079">AS570-CM570*CJ570</f>
        <v>1.2615304645594643</v>
      </c>
      <c r="DM570" s="131"/>
    </row>
    <row r="571" spans="1:117" s="13" customFormat="1" ht="15" thickBot="1" x14ac:dyDescent="0.4">
      <c r="A571" s="93"/>
      <c r="B571" s="14" t="s">
        <v>216</v>
      </c>
      <c r="C571" s="120">
        <f>C570</f>
        <v>0.05</v>
      </c>
      <c r="D571" s="120"/>
      <c r="E571" s="120">
        <f>E570</f>
        <v>0.1</v>
      </c>
      <c r="F571" s="120"/>
      <c r="G571" s="131">
        <f>CP570</f>
        <v>0.15867184876180856</v>
      </c>
      <c r="H571" s="131"/>
      <c r="I571" s="131">
        <f>CR570</f>
        <v>0.20716994918242962</v>
      </c>
      <c r="J571" s="131"/>
      <c r="K571" s="131">
        <f>CT570</f>
        <v>0.26734369752361703</v>
      </c>
      <c r="L571" s="131"/>
      <c r="M571" s="131">
        <f>CV570</f>
        <v>0.3143398983648592</v>
      </c>
      <c r="N571" s="131"/>
      <c r="O571" s="131">
        <f>CX570</f>
        <v>0.52343697523617005</v>
      </c>
      <c r="P571" s="131"/>
      <c r="Q571" s="122">
        <f>C571*G571+E571*K571+O571</f>
        <v>0.55810493742662215</v>
      </c>
      <c r="R571" s="122"/>
      <c r="S571" s="122">
        <f t="shared" si="5048"/>
        <v>0.63601394608563444</v>
      </c>
      <c r="T571" s="122"/>
      <c r="U571" s="122">
        <f t="shared" si="5049"/>
        <v>0.63601394608563444</v>
      </c>
      <c r="V571" s="122"/>
      <c r="W571" s="131">
        <f>CZ570</f>
        <v>0.49339898364858947</v>
      </c>
      <c r="X571" s="131"/>
      <c r="Y571" s="122">
        <f t="shared" si="5050"/>
        <v>0.53519147094419683</v>
      </c>
      <c r="Z571" s="122"/>
      <c r="AA571" s="122">
        <f t="shared" si="5051"/>
        <v>0.63069312404666122</v>
      </c>
      <c r="AB571" s="122"/>
      <c r="AC571" s="122">
        <f t="shared" si="5052"/>
        <v>0.63069312404666122</v>
      </c>
      <c r="AD571" s="122"/>
      <c r="AE571" s="131">
        <f>DB570</f>
        <v>-0.75586116851560814</v>
      </c>
      <c r="AF571" s="131"/>
      <c r="AG571" s="131">
        <f>DD570</f>
        <v>0.85093767991175118</v>
      </c>
      <c r="AH571" s="131"/>
      <c r="AI571" s="131">
        <f>DF570</f>
        <v>-0.65169847434386807</v>
      </c>
      <c r="AJ571" s="131"/>
      <c r="AK571" s="131">
        <f>DH570</f>
        <v>0.94900546404302721</v>
      </c>
      <c r="AL571" s="131"/>
      <c r="AM571" s="131">
        <f>DJ570</f>
        <v>-1.3240811382151858</v>
      </c>
      <c r="AN571" s="131"/>
      <c r="AO571" s="122">
        <f t="shared" si="5053"/>
        <v>-2.2158411294160736</v>
      </c>
      <c r="AP571" s="122"/>
      <c r="AQ571" s="122">
        <f t="shared" si="5054"/>
        <v>9.8336942502461069E-2</v>
      </c>
      <c r="AR571" s="122"/>
      <c r="AS571" s="131">
        <f>DL570</f>
        <v>1.2615304645594643</v>
      </c>
      <c r="AT571" s="131"/>
      <c r="AU571" s="122">
        <f>U571*AG571+AC571*AK571+AS571</f>
        <v>2.4012699170877401</v>
      </c>
      <c r="AV571" s="122"/>
      <c r="AW571" s="122">
        <f t="shared" si="5055"/>
        <v>0.91692408978691808</v>
      </c>
      <c r="AX571" s="122"/>
      <c r="AY571" s="122">
        <f t="shared" si="5056"/>
        <v>9.8336942502461069E-2</v>
      </c>
      <c r="AZ571" s="122"/>
      <c r="BA571" s="122">
        <f>AW571</f>
        <v>0.91692408978691808</v>
      </c>
      <c r="BB571" s="122"/>
      <c r="BC571" s="120">
        <f>BC570</f>
        <v>0.01</v>
      </c>
      <c r="BD571" s="120"/>
      <c r="BE571" s="120">
        <f>BE570</f>
        <v>0.99</v>
      </c>
      <c r="BF571" s="120"/>
      <c r="BG571" s="136">
        <f>(1/2)*(AY571-BC571)^2</f>
        <v>3.9017077053415568E-3</v>
      </c>
      <c r="BH571" s="137"/>
      <c r="BI571" s="136">
        <f t="shared" si="5057"/>
        <v>2.6700443267352043E-3</v>
      </c>
      <c r="BJ571" s="137"/>
      <c r="BK571" s="136">
        <f t="shared" si="5058"/>
        <v>6.5717520320767615E-3</v>
      </c>
      <c r="BL571" s="137"/>
      <c r="BN571" s="15"/>
      <c r="BO571" s="15"/>
      <c r="BP571" s="15"/>
      <c r="BQ571" s="15"/>
      <c r="BR571" s="15"/>
      <c r="BS571" s="15"/>
      <c r="BT571" s="15"/>
      <c r="BU571" s="15"/>
      <c r="BV571" s="15"/>
      <c r="BW571" s="15"/>
      <c r="BX571" s="15"/>
      <c r="BY571" s="15"/>
      <c r="BZ571" s="15"/>
      <c r="CA571" s="15"/>
      <c r="CB571" s="15"/>
      <c r="CC571" s="15"/>
      <c r="CD571" s="15"/>
      <c r="CE571" s="15"/>
      <c r="CF571" s="15"/>
      <c r="CG571" s="15"/>
      <c r="CH571" s="15"/>
      <c r="CI571" s="15"/>
      <c r="CJ571" s="15"/>
      <c r="CK571" s="15"/>
      <c r="CL571" s="15"/>
      <c r="CM571" s="47"/>
      <c r="CN571" s="47"/>
      <c r="CO571" s="47"/>
      <c r="CP571" s="15"/>
      <c r="CQ571" s="15"/>
      <c r="CR571" s="15"/>
      <c r="CS571" s="15"/>
      <c r="CT571" s="15"/>
      <c r="CU571" s="15"/>
      <c r="CV571" s="15"/>
      <c r="CW571" s="15"/>
      <c r="CX571" s="15"/>
      <c r="CY571" s="15"/>
      <c r="CZ571" s="15"/>
      <c r="DA571" s="15"/>
      <c r="DB571" s="15"/>
      <c r="DC571" s="15"/>
      <c r="DD571" s="15"/>
      <c r="DE571" s="15"/>
      <c r="DF571" s="15"/>
      <c r="DG571" s="15"/>
      <c r="DH571" s="15"/>
      <c r="DI571" s="15"/>
      <c r="DJ571" s="15"/>
      <c r="DK571" s="15"/>
      <c r="DL571" s="15"/>
      <c r="DM571" s="15"/>
    </row>
    <row r="572" spans="1:117" s="13" customFormat="1" x14ac:dyDescent="0.35">
      <c r="A572" s="93"/>
      <c r="B572" s="14" t="s">
        <v>217</v>
      </c>
      <c r="BG572" s="143" t="str">
        <f>IF(BG571&lt;BG568,"OUI, ça a baissé","NON, ça n'a pas baissé")</f>
        <v>OUI, ça a baissé</v>
      </c>
      <c r="BH572" s="143"/>
      <c r="BI572" s="143" t="str">
        <f>IF(BI571&lt;BI568,"OUI, ça a baissé","NON, ça n'a pas baissé")</f>
        <v>OUI, ça a baissé</v>
      </c>
      <c r="BJ572" s="143"/>
      <c r="BK572" s="143" t="str">
        <f>IF(BK571&lt;BK568,"OUI, ça a baissé","NON, ça n'a pas baissé")</f>
        <v>OUI, ça a baissé</v>
      </c>
      <c r="BL572" s="143"/>
      <c r="BN572" s="15"/>
      <c r="BO572" s="15"/>
      <c r="BP572" s="15"/>
      <c r="BQ572" s="15"/>
      <c r="BR572" s="15"/>
      <c r="BS572" s="15"/>
      <c r="BT572" s="15"/>
      <c r="BU572" s="15"/>
      <c r="BV572" s="15"/>
      <c r="BW572" s="15"/>
      <c r="BX572" s="15"/>
      <c r="BY572" s="15"/>
      <c r="BZ572" s="15"/>
      <c r="CA572" s="15"/>
      <c r="CB572" s="15"/>
      <c r="CC572" s="15"/>
      <c r="CD572" s="15"/>
      <c r="CE572" s="15"/>
      <c r="CF572" s="15"/>
      <c r="CG572" s="15"/>
      <c r="CH572" s="15"/>
      <c r="CI572" s="15"/>
      <c r="CJ572" s="15"/>
      <c r="CK572" s="15"/>
      <c r="CL572" s="15"/>
      <c r="CM572" s="47"/>
      <c r="CN572" s="47"/>
      <c r="CO572" s="47"/>
      <c r="CP572" s="15"/>
      <c r="CQ572" s="15"/>
      <c r="CR572" s="15"/>
      <c r="CS572" s="15"/>
      <c r="CT572" s="15"/>
      <c r="CU572" s="15"/>
      <c r="CV572" s="15"/>
      <c r="CW572" s="15"/>
      <c r="CX572" s="15"/>
      <c r="CY572" s="15"/>
      <c r="CZ572" s="15"/>
      <c r="DA572" s="15"/>
      <c r="DB572" s="15"/>
      <c r="DC572" s="15"/>
      <c r="DD572" s="15"/>
      <c r="DE572" s="15"/>
      <c r="DF572" s="15"/>
      <c r="DG572" s="15"/>
      <c r="DH572" s="15"/>
      <c r="DI572" s="15"/>
      <c r="DJ572" s="15"/>
      <c r="DK572" s="15"/>
      <c r="DL572" s="15"/>
      <c r="DM572" s="15"/>
    </row>
    <row r="573" spans="1:117" s="13" customFormat="1" ht="15" thickBot="1" x14ac:dyDescent="0.4"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  <c r="AP573" s="15"/>
      <c r="AQ573" s="15"/>
      <c r="AR573" s="15"/>
      <c r="AS573" s="15"/>
      <c r="AT573" s="15"/>
      <c r="AU573" s="15"/>
      <c r="AV573" s="15"/>
      <c r="AW573" s="15"/>
      <c r="AX573" s="15"/>
      <c r="AY573" s="15"/>
      <c r="AZ573" s="15"/>
      <c r="BA573" s="15"/>
      <c r="BB573" s="15"/>
      <c r="BC573" s="15"/>
      <c r="BD573" s="15"/>
      <c r="BE573" s="15"/>
      <c r="BF573" s="15"/>
      <c r="BG573" s="15"/>
      <c r="BH573" s="15"/>
      <c r="BI573" s="15"/>
      <c r="BJ573" s="15"/>
      <c r="BK573" s="15"/>
      <c r="BL573" s="15"/>
      <c r="BN573" s="15"/>
      <c r="BO573" s="15"/>
      <c r="BP573" s="15"/>
      <c r="BQ573" s="15"/>
      <c r="BR573" s="15"/>
      <c r="BS573" s="15"/>
      <c r="BT573" s="15"/>
      <c r="BU573" s="15"/>
      <c r="BV573" s="15"/>
      <c r="BW573" s="15"/>
      <c r="BX573" s="15"/>
      <c r="BY573" s="15"/>
      <c r="BZ573" s="15"/>
      <c r="CA573" s="15"/>
      <c r="CB573" s="15"/>
      <c r="CC573" s="15"/>
      <c r="CD573" s="15"/>
      <c r="CE573" s="15"/>
      <c r="CF573" s="15"/>
      <c r="CG573" s="15"/>
      <c r="CH573" s="15"/>
      <c r="CI573" s="15"/>
      <c r="CJ573" s="15"/>
      <c r="CK573" s="15"/>
      <c r="CL573" s="15"/>
      <c r="CM573" s="47"/>
      <c r="CN573" s="47"/>
      <c r="CO573" s="47"/>
      <c r="CP573" s="15"/>
      <c r="CQ573" s="15"/>
      <c r="CR573" s="15"/>
      <c r="CS573" s="15"/>
      <c r="CT573" s="15"/>
      <c r="CU573" s="15"/>
      <c r="CV573" s="15"/>
      <c r="CW573" s="15"/>
      <c r="CX573" s="15"/>
      <c r="CY573" s="15"/>
      <c r="CZ573" s="15"/>
      <c r="DA573" s="15"/>
      <c r="DB573" s="15"/>
      <c r="DC573" s="15"/>
      <c r="DD573" s="15"/>
      <c r="DE573" s="15"/>
      <c r="DF573" s="15"/>
      <c r="DG573" s="15"/>
      <c r="DH573" s="15"/>
      <c r="DI573" s="15"/>
      <c r="DJ573" s="15"/>
      <c r="DK573" s="15"/>
      <c r="DL573" s="15"/>
      <c r="DM573" s="15"/>
    </row>
    <row r="574" spans="1:117" s="13" customFormat="1" ht="15" thickBot="1" x14ac:dyDescent="0.4">
      <c r="A574" s="93" t="s">
        <v>132</v>
      </c>
      <c r="B574" s="14" t="s">
        <v>213</v>
      </c>
      <c r="C574" s="120">
        <f>C571</f>
        <v>0.05</v>
      </c>
      <c r="D574" s="120"/>
      <c r="E574" s="120">
        <f>E571</f>
        <v>0.1</v>
      </c>
      <c r="F574" s="120"/>
      <c r="G574" s="121">
        <f>G571</f>
        <v>0.15867184876180856</v>
      </c>
      <c r="H574" s="121"/>
      <c r="I574" s="121">
        <f>I571</f>
        <v>0.20716994918242962</v>
      </c>
      <c r="J574" s="121"/>
      <c r="K574" s="121">
        <f>K571</f>
        <v>0.26734369752361703</v>
      </c>
      <c r="L574" s="121"/>
      <c r="M574" s="121">
        <f>M571</f>
        <v>0.3143398983648592</v>
      </c>
      <c r="N574" s="121"/>
      <c r="O574" s="121">
        <f>O571</f>
        <v>0.52343697523617005</v>
      </c>
      <c r="P574" s="121"/>
      <c r="Q574" s="122">
        <f>C574*G574+E574*K574+O574</f>
        <v>0.55810493742662215</v>
      </c>
      <c r="R574" s="122"/>
      <c r="S574" s="122">
        <f t="shared" ref="S574" si="5080">1/(1+EXP(-Q574))</f>
        <v>0.63601394608563444</v>
      </c>
      <c r="T574" s="122"/>
      <c r="U574" s="122">
        <f t="shared" ref="U574" si="5081">S574</f>
        <v>0.63601394608563444</v>
      </c>
      <c r="V574" s="122"/>
      <c r="W574" s="121">
        <f>W571</f>
        <v>0.49339898364858947</v>
      </c>
      <c r="X574" s="121"/>
      <c r="Y574" s="122">
        <f t="shared" ref="Y574" si="5082">C574*I574+E574*M574+W574</f>
        <v>0.53519147094419683</v>
      </c>
      <c r="Z574" s="122"/>
      <c r="AA574" s="122">
        <f t="shared" ref="AA574" si="5083">1/(1+EXP(-Y574))</f>
        <v>0.63069312404666122</v>
      </c>
      <c r="AB574" s="122"/>
      <c r="AC574" s="122">
        <f t="shared" ref="AC574" si="5084">AA574</f>
        <v>0.63069312404666122</v>
      </c>
      <c r="AD574" s="122"/>
      <c r="AE574" s="121">
        <f>AE571</f>
        <v>-0.75586116851560814</v>
      </c>
      <c r="AF574" s="121"/>
      <c r="AG574" s="121">
        <f>AG571</f>
        <v>0.85093767991175118</v>
      </c>
      <c r="AH574" s="121"/>
      <c r="AI574" s="121">
        <f>AI571</f>
        <v>-0.65169847434386807</v>
      </c>
      <c r="AJ574" s="121"/>
      <c r="AK574" s="121">
        <f>AK571</f>
        <v>0.94900546404302721</v>
      </c>
      <c r="AL574" s="121"/>
      <c r="AM574" s="121">
        <f>AM571</f>
        <v>-1.3240811382151858</v>
      </c>
      <c r="AN574" s="121"/>
      <c r="AO574" s="122">
        <f t="shared" ref="AO574" si="5085">U574*AE574+AC574*AI574+AM574</f>
        <v>-2.2158411294160736</v>
      </c>
      <c r="AP574" s="122"/>
      <c r="AQ574" s="122">
        <f t="shared" ref="AQ574" si="5086">1/(1+EXP(-AO574))</f>
        <v>9.8336942502461069E-2</v>
      </c>
      <c r="AR574" s="122"/>
      <c r="AS574" s="121">
        <f>AS571</f>
        <v>1.2615304645594643</v>
      </c>
      <c r="AT574" s="121"/>
      <c r="AU574" s="122">
        <f>U574*AG574+AC574*AK574+AS574</f>
        <v>2.4012699170877401</v>
      </c>
      <c r="AV574" s="122"/>
      <c r="AW574" s="122">
        <f t="shared" ref="AW574" si="5087">1/(1+EXP(-AU574))</f>
        <v>0.91692408978691808</v>
      </c>
      <c r="AX574" s="122"/>
      <c r="AY574" s="122">
        <f t="shared" ref="AY574" si="5088">AQ574</f>
        <v>9.8336942502461069E-2</v>
      </c>
      <c r="AZ574" s="122"/>
      <c r="BA574" s="122">
        <f t="shared" ref="BA574" si="5089">AW574</f>
        <v>0.91692408978691808</v>
      </c>
      <c r="BB574" s="122"/>
      <c r="BC574" s="120">
        <f>BC571</f>
        <v>0.01</v>
      </c>
      <c r="BD574" s="120"/>
      <c r="BE574" s="120">
        <f>BE571</f>
        <v>0.99</v>
      </c>
      <c r="BF574" s="120"/>
      <c r="BG574" s="136">
        <f>(1/2)*(AY574-BC574)^2</f>
        <v>3.9017077053415568E-3</v>
      </c>
      <c r="BH574" s="137"/>
      <c r="BI574" s="136">
        <f t="shared" ref="BI574" si="5090">(1/2)*(BA574-BE574)^2</f>
        <v>2.6700443267352043E-3</v>
      </c>
      <c r="BJ574" s="137"/>
      <c r="BK574" s="136">
        <f t="shared" ref="BK574" si="5091">BG574+BI574</f>
        <v>6.5717520320767615E-3</v>
      </c>
      <c r="BL574" s="137"/>
      <c r="BN574" s="131">
        <f t="shared" ref="BN574" si="5092" xml:space="preserve"> ( ((AY574 - BC574)*(AY574)*(1-AY574)*AE574) + ((BA574 - BE574)*(BA574)*(1-BA574)*AG574) ) * ( ((U574)*(1-U574)) ) * ( C574 )</f>
        <v>-1.2335572785220262E-4</v>
      </c>
      <c r="BO574" s="131"/>
      <c r="BP574" s="131">
        <f t="shared" ref="BP574" si="5093" xml:space="preserve"> ( ((AY574 - BC574)*(AY574)*(1-AY574)*AI574) + ((BA574 - BE574)*(BA574)*(1-BA574)*AK574) ) * ( ((AC574)*(1-AC574)) ) * ( C574 )</f>
        <v>-1.2096789953394544E-4</v>
      </c>
      <c r="BQ574" s="131"/>
      <c r="BR574" s="131">
        <f t="shared" ref="BR574" si="5094" xml:space="preserve"> ( ((AY574 - BC574)*(AY574)*(1-AY574)*AE574) + ((BA574 - BE574)*(BA574)*(1-BA574)*AG574) ) * ( ((U574)*(1-U574)) ) * ( E574 )</f>
        <v>-2.4671145570440524E-4</v>
      </c>
      <c r="BS574" s="131"/>
      <c r="BT574" s="131">
        <f t="shared" ref="BT574" si="5095" xml:space="preserve"> ( ((AY574 - BC574)*(AY574)*(1-AY574)*AI574) + ((BA574 - BE574)*(BA574)*(1-BA574)*AK574) ) * ( ((AC574)*(1-AC574)) ) * ( E574 )</f>
        <v>-2.4193579906789088E-4</v>
      </c>
      <c r="BU574" s="131"/>
      <c r="BV574" s="131">
        <f t="shared" ref="BV574" si="5096" xml:space="preserve"> ( ((AY574 - BC574)*(AY574)*(1-AY574)*AE574) + ((BA574 - BE574)*(BA574)*(1-BA574)*AG574) ) * ( ((S574)*(1-S574)) )</f>
        <v>-2.4671145570440522E-3</v>
      </c>
      <c r="BW574" s="131"/>
      <c r="BX574" s="131">
        <f t="shared" ref="BX574" si="5097" xml:space="preserve"> ( ((AY574 - BC574)*(AY574)*(1-AY574)*AI574) + ((BA574 - BE574)*(BA574)*(1-BA574)*AK574) ) * ( ((AC574)*(1-AC574)) )</f>
        <v>-2.4193579906789087E-3</v>
      </c>
      <c r="BY574" s="131"/>
      <c r="BZ574" s="131">
        <f xml:space="preserve"> (AY574 - BC574) * (AY574 * (1 - AY574)) * U574</f>
        <v>4.9816129254193616E-3</v>
      </c>
      <c r="CA574" s="131"/>
      <c r="CB574" s="131">
        <f t="shared" ref="CB574" si="5098" xml:space="preserve"> (BA574 - BE574) * (BA574 * (1 - BA574)) * U574</f>
        <v>-3.5403757983922591E-3</v>
      </c>
      <c r="CC574" s="131"/>
      <c r="CD574" s="131">
        <f t="shared" ref="CD574" si="5099" xml:space="preserve"> (AY574 - BC574) * (AY574 * (1 - AY574)) * AC574</f>
        <v>4.9399373049296876E-3</v>
      </c>
      <c r="CE574" s="131"/>
      <c r="CF574" s="131">
        <f t="shared" ref="CF574" si="5100" xml:space="preserve"> (BA574 - BE574) * (BA574 * (1 - BA574)) * AC574</f>
        <v>-3.5107574076474173E-3</v>
      </c>
      <c r="CG574" s="131"/>
      <c r="CH574" s="131">
        <f xml:space="preserve"> (AY574 - BC574) * (AY574 * (1 - AY574))</f>
        <v>7.8325529747874829E-3</v>
      </c>
      <c r="CI574" s="131"/>
      <c r="CJ574" s="131">
        <f xml:space="preserve"> (BA574 - BE574) * (BA574 * (1 - BA574))</f>
        <v>-5.566506552539611E-3</v>
      </c>
      <c r="CK574" s="131"/>
      <c r="CL574" s="15"/>
      <c r="CM574" s="47"/>
      <c r="CN574" s="47"/>
      <c r="CO574" s="47"/>
      <c r="CP574" s="15"/>
      <c r="CQ574" s="15"/>
      <c r="CR574" s="15"/>
      <c r="CS574" s="15"/>
      <c r="CT574" s="15"/>
      <c r="CU574" s="15"/>
      <c r="CV574" s="15"/>
      <c r="CW574" s="15"/>
      <c r="CX574" s="15"/>
      <c r="CY574" s="15"/>
      <c r="CZ574" s="15"/>
      <c r="DA574" s="15"/>
      <c r="DB574" s="15"/>
      <c r="DC574" s="15"/>
      <c r="DD574" s="15"/>
      <c r="DE574" s="15"/>
      <c r="DF574" s="15"/>
      <c r="DG574" s="15"/>
      <c r="DH574" s="15"/>
      <c r="DI574" s="15"/>
      <c r="DJ574" s="15"/>
      <c r="DK574" s="15"/>
      <c r="DL574" s="15"/>
      <c r="DM574" s="15"/>
    </row>
    <row r="575" spans="1:117" s="13" customFormat="1" x14ac:dyDescent="0.35">
      <c r="A575" s="93"/>
      <c r="B575" s="14" t="s">
        <v>215</v>
      </c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  <c r="AY575" s="15"/>
      <c r="AZ575" s="15"/>
      <c r="BA575" s="15"/>
      <c r="BB575" s="15"/>
      <c r="BC575" s="15"/>
      <c r="BD575" s="15"/>
      <c r="BE575" s="15"/>
      <c r="BF575" s="15"/>
      <c r="BG575" s="15"/>
      <c r="BH575" s="15"/>
      <c r="BI575" s="15"/>
      <c r="BJ575" s="15"/>
      <c r="BK575" s="15"/>
      <c r="BL575" s="15"/>
      <c r="BN575" s="132" t="str">
        <f>IF(BN574&lt;0.000001,"PROCHE DE 0","PAS PROCHE DE 0")</f>
        <v>PROCHE DE 0</v>
      </c>
      <c r="BO575" s="132"/>
      <c r="BP575" s="132" t="str">
        <f>IF(BP574&lt;0.000001,"PROCHE DE 0","PAS PROCHE DE 0")</f>
        <v>PROCHE DE 0</v>
      </c>
      <c r="BQ575" s="132"/>
      <c r="BR575" s="132" t="str">
        <f>IF(BR574&lt;0.000001,"PROCHE DE 0","PAS PROCHE DE 0")</f>
        <v>PROCHE DE 0</v>
      </c>
      <c r="BS575" s="132"/>
      <c r="BT575" s="132" t="str">
        <f>IF(BT574&lt;0.000001,"PROCHE DE 0","PAS PROCHE DE 0")</f>
        <v>PROCHE DE 0</v>
      </c>
      <c r="BU575" s="132"/>
      <c r="BV575" s="132" t="str">
        <f>IF(BV574&lt;0.000001,"PROCHE DE 0","PAS PROCHE DE 0")</f>
        <v>PROCHE DE 0</v>
      </c>
      <c r="BW575" s="132"/>
      <c r="BX575" s="132" t="str">
        <f>IF(BX574&lt;0.000001,"PROCHE DE 0","PAS PROCHE DE 0")</f>
        <v>PROCHE DE 0</v>
      </c>
      <c r="BY575" s="132"/>
      <c r="BZ575" s="132" t="str">
        <f>IF(BZ574&lt;0.000001,"PROCHE DE 0","PAS PROCHE DE 0")</f>
        <v>PAS PROCHE DE 0</v>
      </c>
      <c r="CA575" s="132"/>
      <c r="CB575" s="132" t="str">
        <f>IF(CB574&lt;0.000001,"PROCHE DE 0","PAS PROCHE DE 0")</f>
        <v>PROCHE DE 0</v>
      </c>
      <c r="CC575" s="132"/>
      <c r="CD575" s="132" t="str">
        <f>IF(CD574&lt;0.000001,"PROCHE DE 0","PAS PROCHE DE 0")</f>
        <v>PAS PROCHE DE 0</v>
      </c>
      <c r="CE575" s="132"/>
      <c r="CF575" s="132" t="str">
        <f>IF(CF574&lt;0.000001,"PROCHE DE 0","PAS PROCHE DE 0")</f>
        <v>PROCHE DE 0</v>
      </c>
      <c r="CG575" s="132"/>
      <c r="CH575" s="132" t="str">
        <f>IF(CH574&lt;0.000001,"PROCHE DE 0","PAS PROCHE DE 0")</f>
        <v>PAS PROCHE DE 0</v>
      </c>
      <c r="CI575" s="132"/>
      <c r="CJ575" s="132" t="str">
        <f>IF(CJ574&lt;0.000001,"PROCHE DE 0","PAS PROCHE DE 0")</f>
        <v>PROCHE DE 0</v>
      </c>
      <c r="CK575" s="132"/>
      <c r="CL575" s="15"/>
      <c r="CM575" s="47"/>
      <c r="CN575" s="47"/>
      <c r="CO575" s="47"/>
      <c r="CP575" s="15"/>
      <c r="CQ575" s="15"/>
      <c r="CR575" s="15"/>
      <c r="CS575" s="15"/>
      <c r="CT575" s="15"/>
      <c r="CU575" s="15"/>
      <c r="CV575" s="15"/>
      <c r="CW575" s="15"/>
      <c r="CX575" s="15"/>
      <c r="CY575" s="15"/>
      <c r="CZ575" s="15"/>
      <c r="DA575" s="15"/>
      <c r="DB575" s="15"/>
      <c r="DC575" s="15"/>
      <c r="DD575" s="15"/>
      <c r="DE575" s="15"/>
      <c r="DF575" s="15"/>
      <c r="DG575" s="15"/>
      <c r="DH575" s="15"/>
      <c r="DI575" s="15"/>
      <c r="DJ575" s="15"/>
      <c r="DK575" s="15"/>
      <c r="DL575" s="15"/>
      <c r="DM575" s="15"/>
    </row>
    <row r="576" spans="1:117" s="13" customFormat="1" ht="15" thickBot="1" x14ac:dyDescent="0.4">
      <c r="A576" s="93"/>
      <c r="B576" s="14" t="s">
        <v>214</v>
      </c>
      <c r="C576" s="120">
        <f>C574</f>
        <v>0.05</v>
      </c>
      <c r="D576" s="120"/>
      <c r="E576" s="120">
        <f>E574</f>
        <v>0.1</v>
      </c>
      <c r="F576" s="120"/>
      <c r="G576" s="121">
        <f>G574</f>
        <v>0.15867184876180856</v>
      </c>
      <c r="H576" s="121"/>
      <c r="I576" s="121">
        <f>I574</f>
        <v>0.20716994918242962</v>
      </c>
      <c r="J576" s="121"/>
      <c r="K576" s="121">
        <f>K574</f>
        <v>0.26734369752361703</v>
      </c>
      <c r="L576" s="121"/>
      <c r="M576" s="121">
        <f>M574</f>
        <v>0.3143398983648592</v>
      </c>
      <c r="N576" s="121"/>
      <c r="O576" s="121">
        <f>O574</f>
        <v>0.52343697523617005</v>
      </c>
      <c r="P576" s="121"/>
      <c r="Q576" s="122">
        <f>C576*G576+E576*K576+O576</f>
        <v>0.55810493742662215</v>
      </c>
      <c r="R576" s="122"/>
      <c r="S576" s="122">
        <f t="shared" ref="S576:S577" si="5101">1/(1+EXP(-Q576))</f>
        <v>0.63601394608563444</v>
      </c>
      <c r="T576" s="122"/>
      <c r="U576" s="122">
        <f t="shared" ref="U576:U577" si="5102">S576</f>
        <v>0.63601394608563444</v>
      </c>
      <c r="V576" s="122"/>
      <c r="W576" s="121">
        <f>W574</f>
        <v>0.49339898364858947</v>
      </c>
      <c r="X576" s="121"/>
      <c r="Y576" s="122">
        <f t="shared" ref="Y576:Y577" si="5103">C576*I576+E576*M576+W576</f>
        <v>0.53519147094419683</v>
      </c>
      <c r="Z576" s="122"/>
      <c r="AA576" s="122">
        <f t="shared" ref="AA576:AA577" si="5104">1/(1+EXP(-Y576))</f>
        <v>0.63069312404666122</v>
      </c>
      <c r="AB576" s="122"/>
      <c r="AC576" s="122">
        <f t="shared" ref="AC576:AC577" si="5105">AA576</f>
        <v>0.63069312404666122</v>
      </c>
      <c r="AD576" s="122"/>
      <c r="AE576" s="121">
        <f>AE574</f>
        <v>-0.75586116851560814</v>
      </c>
      <c r="AF576" s="121"/>
      <c r="AG576" s="121">
        <f>AG574</f>
        <v>0.85093767991175118</v>
      </c>
      <c r="AH576" s="121"/>
      <c r="AI576" s="121">
        <f>AI574</f>
        <v>-0.65169847434386807</v>
      </c>
      <c r="AJ576" s="121"/>
      <c r="AK576" s="121">
        <f>AK574</f>
        <v>0.94900546404302721</v>
      </c>
      <c r="AL576" s="121"/>
      <c r="AM576" s="121">
        <f>AM574</f>
        <v>-1.3240811382151858</v>
      </c>
      <c r="AN576" s="121"/>
      <c r="AO576" s="122">
        <f t="shared" ref="AO576:AO577" si="5106">U576*AE576+AC576*AI576+AM576</f>
        <v>-2.2158411294160736</v>
      </c>
      <c r="AP576" s="122"/>
      <c r="AQ576" s="122">
        <f t="shared" ref="AQ576:AQ577" si="5107">1/(1+EXP(-AO576))</f>
        <v>9.8336942502461069E-2</v>
      </c>
      <c r="AR576" s="122"/>
      <c r="AS576" s="121">
        <f>AS574</f>
        <v>1.2615304645594643</v>
      </c>
      <c r="AT576" s="121"/>
      <c r="AU576" s="122">
        <f>U576*AG576+AC576*AK576+AS576</f>
        <v>2.4012699170877401</v>
      </c>
      <c r="AV576" s="122"/>
      <c r="AW576" s="122">
        <f t="shared" ref="AW576:AW577" si="5108">1/(1+EXP(-AU576))</f>
        <v>0.91692408978691808</v>
      </c>
      <c r="AX576" s="122"/>
      <c r="AY576" s="122">
        <f t="shared" ref="AY576:AY577" si="5109">AQ576</f>
        <v>9.8336942502461069E-2</v>
      </c>
      <c r="AZ576" s="122"/>
      <c r="BA576" s="122">
        <f>AW576</f>
        <v>0.91692408978691808</v>
      </c>
      <c r="BB576" s="122"/>
      <c r="BC576" s="120">
        <f>BC574</f>
        <v>0.01</v>
      </c>
      <c r="BD576" s="120"/>
      <c r="BE576" s="120">
        <f>BE574</f>
        <v>0.99</v>
      </c>
      <c r="BF576" s="120"/>
      <c r="BG576" s="122">
        <f>(1/2)*(AY576-BC576)^2</f>
        <v>3.9017077053415568E-3</v>
      </c>
      <c r="BH576" s="122"/>
      <c r="BI576" s="122">
        <f t="shared" ref="BI576:BI577" si="5110">(1/2)*(BA576-BE576)^2</f>
        <v>2.6700443267352043E-3</v>
      </c>
      <c r="BJ576" s="122"/>
      <c r="BK576" s="122">
        <f t="shared" ref="BK576:BK577" si="5111">BG576+BI576</f>
        <v>6.5717520320767615E-3</v>
      </c>
      <c r="BL576" s="122"/>
      <c r="BN576" s="142">
        <f t="shared" ref="BN576" si="5112" xml:space="preserve"> ( ((AY576 - BC576)*(AY576)*(1-AY576)*AE576) + ((BA576 - BE576)*(BA576)*(1-BA576)*AG576) ) * ( ((U576)*(1-U576)) ) * ( C576 )</f>
        <v>-1.2335572785220262E-4</v>
      </c>
      <c r="BO576" s="142"/>
      <c r="BP576" s="142">
        <f t="shared" ref="BP576" si="5113" xml:space="preserve"> ( ((AY576 - BC576)*(AY576)*(1-AY576)*AI576) + ((BA576 - BE576)*(BA576)*(1-BA576)*AK576) ) * ( ((AC576)*(1-AC576)) ) * ( C576 )</f>
        <v>-1.2096789953394544E-4</v>
      </c>
      <c r="BQ576" s="142"/>
      <c r="BR576" s="142">
        <f t="shared" ref="BR576" si="5114" xml:space="preserve"> ( ((AY576 - BC576)*(AY576)*(1-AY576)*AE576) + ((BA576 - BE576)*(BA576)*(1-BA576)*AG576) ) * ( ((U576)*(1-U576)) ) * ( E576 )</f>
        <v>-2.4671145570440524E-4</v>
      </c>
      <c r="BS576" s="142"/>
      <c r="BT576" s="142">
        <f t="shared" ref="BT576" si="5115" xml:space="preserve"> ( ((AY576 - BC576)*(AY576)*(1-AY576)*AI576) + ((BA576 - BE576)*(BA576)*(1-BA576)*AK576) ) * ( ((AC576)*(1-AC576)) ) * ( E576 )</f>
        <v>-2.4193579906789088E-4</v>
      </c>
      <c r="BU576" s="142"/>
      <c r="BV576" s="142">
        <f t="shared" ref="BV576" si="5116" xml:space="preserve"> ( ((AY576 - BC576)*(AY576)*(1-AY576)*AE576) + ((BA576 - BE576)*(BA576)*(1-BA576)*AG576) ) * ( ((S576)*(1-S576)) )</f>
        <v>-2.4671145570440522E-3</v>
      </c>
      <c r="BW576" s="142"/>
      <c r="BX576" s="142">
        <f t="shared" ref="BX576" si="5117" xml:space="preserve"> ( ((AY576 - BC576)*(AY576)*(1-AY576)*AI576) + ((BA576 - BE576)*(BA576)*(1-BA576)*AK576) ) * ( ((AC576)*(1-AC576)) )</f>
        <v>-2.4193579906789087E-3</v>
      </c>
      <c r="BY576" s="142"/>
      <c r="BZ576" s="142">
        <f xml:space="preserve"> (AY576 - BC576) * (AY576 * (1 - AY576)) * U576</f>
        <v>4.9816129254193616E-3</v>
      </c>
      <c r="CA576" s="142"/>
      <c r="CB576" s="142">
        <f t="shared" ref="CB576" si="5118" xml:space="preserve"> (BA576 - BE576) * (BA576 * (1 - BA576)) * U576</f>
        <v>-3.5403757983922591E-3</v>
      </c>
      <c r="CC576" s="142"/>
      <c r="CD576" s="142">
        <f t="shared" ref="CD576" si="5119" xml:space="preserve"> (AY576 - BC576) * (AY576 * (1 - AY576)) * AC576</f>
        <v>4.9399373049296876E-3</v>
      </c>
      <c r="CE576" s="142"/>
      <c r="CF576" s="142">
        <f t="shared" ref="CF576" si="5120" xml:space="preserve"> (BA576 - BE576) * (BA576 * (1 - BA576)) * AC576</f>
        <v>-3.5107574076474173E-3</v>
      </c>
      <c r="CG576" s="142"/>
      <c r="CH576" s="142">
        <f xml:space="preserve"> (AY576 - BC576) * (AY576 * (1 - AY576))</f>
        <v>7.8325529747874829E-3</v>
      </c>
      <c r="CI576" s="142"/>
      <c r="CJ576" s="142">
        <f xml:space="preserve"> (BA576 - BE576) * (BA576 * (1 - BA576))</f>
        <v>-5.566506552539611E-3</v>
      </c>
      <c r="CK576" s="142"/>
      <c r="CL576" s="15"/>
      <c r="CM576" s="104">
        <f>CM570</f>
        <v>0.5</v>
      </c>
      <c r="CN576" s="104"/>
      <c r="CO576" s="47"/>
      <c r="CP576" s="131">
        <f t="shared" ref="CP576" si="5121">G576-CM576*BN576</f>
        <v>0.15873352662573467</v>
      </c>
      <c r="CQ576" s="131"/>
      <c r="CR576" s="131">
        <f t="shared" ref="CR576" si="5122">I576-CM576*BP576</f>
        <v>0.20723043313219658</v>
      </c>
      <c r="CS576" s="131"/>
      <c r="CT576" s="131">
        <f t="shared" ref="CT576" si="5123">K576-CM576*BR576</f>
        <v>0.26746705325146924</v>
      </c>
      <c r="CU576" s="131"/>
      <c r="CV576" s="131">
        <f t="shared" ref="CV576" si="5124">M576-CM576*BT576</f>
        <v>0.31446086626439312</v>
      </c>
      <c r="CW576" s="131"/>
      <c r="CX576" s="131">
        <f t="shared" ref="CX576" si="5125">O576-CM576*BV576</f>
        <v>0.52467053251469209</v>
      </c>
      <c r="CY576" s="131"/>
      <c r="CZ576" s="131">
        <f t="shared" ref="CZ576" si="5126">W576-CM576*BX576</f>
        <v>0.49460866264392894</v>
      </c>
      <c r="DA576" s="131"/>
      <c r="DB576" s="131">
        <f t="shared" ref="DB576" si="5127">AE576-CM576*BZ576</f>
        <v>-0.75835197497831786</v>
      </c>
      <c r="DC576" s="131"/>
      <c r="DD576" s="131">
        <f t="shared" ref="DD576" si="5128">AG576-CM576*CB576</f>
        <v>0.85270786781094732</v>
      </c>
      <c r="DE576" s="131"/>
      <c r="DF576" s="131">
        <f t="shared" ref="DF576" si="5129">AI576-CM576*CD576</f>
        <v>-0.65416844299633292</v>
      </c>
      <c r="DG576" s="131"/>
      <c r="DH576" s="131">
        <f t="shared" ref="DH576" si="5130">AK576-CM576*CF576</f>
        <v>0.95076084274685091</v>
      </c>
      <c r="DI576" s="131"/>
      <c r="DJ576" s="131">
        <f t="shared" ref="DJ576" si="5131">AM576-CM576*CH576</f>
        <v>-1.3279974147025795</v>
      </c>
      <c r="DK576" s="131"/>
      <c r="DL576" s="131">
        <f t="shared" ref="DL576" si="5132">AS576-CM576*CJ576</f>
        <v>1.264313717835734</v>
      </c>
      <c r="DM576" s="131"/>
    </row>
    <row r="577" spans="1:117" s="13" customFormat="1" ht="15" thickBot="1" x14ac:dyDescent="0.4">
      <c r="A577" s="93"/>
      <c r="B577" s="14" t="s">
        <v>216</v>
      </c>
      <c r="C577" s="120">
        <f>C576</f>
        <v>0.05</v>
      </c>
      <c r="D577" s="120"/>
      <c r="E577" s="120">
        <f>E576</f>
        <v>0.1</v>
      </c>
      <c r="F577" s="120"/>
      <c r="G577" s="131">
        <f>CP576</f>
        <v>0.15873352662573467</v>
      </c>
      <c r="H577" s="131"/>
      <c r="I577" s="131">
        <f>CR576</f>
        <v>0.20723043313219658</v>
      </c>
      <c r="J577" s="131"/>
      <c r="K577" s="131">
        <f>CT576</f>
        <v>0.26746705325146924</v>
      </c>
      <c r="L577" s="131"/>
      <c r="M577" s="131">
        <f>CV576</f>
        <v>0.31446086626439312</v>
      </c>
      <c r="N577" s="131"/>
      <c r="O577" s="131">
        <f>CX576</f>
        <v>0.52467053251469209</v>
      </c>
      <c r="P577" s="131"/>
      <c r="Q577" s="122">
        <f>C577*G577+E577*K577+O577</f>
        <v>0.55935391417112579</v>
      </c>
      <c r="R577" s="122"/>
      <c r="S577" s="122">
        <f t="shared" si="5101"/>
        <v>0.63630303531230981</v>
      </c>
      <c r="T577" s="122"/>
      <c r="U577" s="122">
        <f t="shared" si="5102"/>
        <v>0.63630303531230981</v>
      </c>
      <c r="V577" s="122"/>
      <c r="W577" s="131">
        <f>CZ576</f>
        <v>0.49460866264392894</v>
      </c>
      <c r="X577" s="131"/>
      <c r="Y577" s="122">
        <f t="shared" si="5103"/>
        <v>0.53641627092697808</v>
      </c>
      <c r="Z577" s="122"/>
      <c r="AA577" s="122">
        <f t="shared" si="5104"/>
        <v>0.63097835791638412</v>
      </c>
      <c r="AB577" s="122"/>
      <c r="AC577" s="122">
        <f t="shared" si="5105"/>
        <v>0.63097835791638412</v>
      </c>
      <c r="AD577" s="122"/>
      <c r="AE577" s="131">
        <f>DB576</f>
        <v>-0.75835197497831786</v>
      </c>
      <c r="AF577" s="131"/>
      <c r="AG577" s="131">
        <f>DD576</f>
        <v>0.85270786781094732</v>
      </c>
      <c r="AH577" s="131"/>
      <c r="AI577" s="131">
        <f>DF576</f>
        <v>-0.65416844299633292</v>
      </c>
      <c r="AJ577" s="131"/>
      <c r="AK577" s="131">
        <f>DH576</f>
        <v>0.95076084274685091</v>
      </c>
      <c r="AL577" s="131"/>
      <c r="AM577" s="131">
        <f>DJ576</f>
        <v>-1.3279974147025795</v>
      </c>
      <c r="AN577" s="131"/>
      <c r="AO577" s="122">
        <f t="shared" si="5106"/>
        <v>-2.2233052081789118</v>
      </c>
      <c r="AP577" s="122"/>
      <c r="AQ577" s="122">
        <f t="shared" si="5107"/>
        <v>9.7677107888457793E-2</v>
      </c>
      <c r="AR577" s="122"/>
      <c r="AS577" s="131">
        <f>DL576</f>
        <v>1.264313717835734</v>
      </c>
      <c r="AT577" s="131"/>
      <c r="AU577" s="122">
        <f>U577*AG577+AC577*AK577+AS577</f>
        <v>2.4068038376861329</v>
      </c>
      <c r="AV577" s="122"/>
      <c r="AW577" s="122">
        <f t="shared" si="5108"/>
        <v>0.91734466090789368</v>
      </c>
      <c r="AX577" s="122"/>
      <c r="AY577" s="122">
        <f t="shared" si="5109"/>
        <v>9.7677107888457793E-2</v>
      </c>
      <c r="AZ577" s="122"/>
      <c r="BA577" s="122">
        <f>AW577</f>
        <v>0.91734466090789368</v>
      </c>
      <c r="BB577" s="122"/>
      <c r="BC577" s="120">
        <f>BC576</f>
        <v>0.01</v>
      </c>
      <c r="BD577" s="120"/>
      <c r="BE577" s="120">
        <f>BE576</f>
        <v>0.99</v>
      </c>
      <c r="BF577" s="120"/>
      <c r="BG577" s="136">
        <f>(1/2)*(AY577-BC577)^2</f>
        <v>3.8436376238421342E-3</v>
      </c>
      <c r="BH577" s="137"/>
      <c r="BI577" s="136">
        <f t="shared" si="5110"/>
        <v>2.6393991492944754E-3</v>
      </c>
      <c r="BJ577" s="137"/>
      <c r="BK577" s="136">
        <f t="shared" si="5111"/>
        <v>6.4830367731366096E-3</v>
      </c>
      <c r="BL577" s="137"/>
      <c r="BN577" s="15"/>
      <c r="BO577" s="15"/>
      <c r="BP577" s="15"/>
      <c r="BQ577" s="15"/>
      <c r="BR577" s="15"/>
      <c r="BS577" s="15"/>
      <c r="BT577" s="15"/>
      <c r="BU577" s="15"/>
      <c r="BV577" s="15"/>
      <c r="BW577" s="15"/>
      <c r="BX577" s="15"/>
      <c r="BY577" s="15"/>
      <c r="BZ577" s="15"/>
      <c r="CA577" s="15"/>
      <c r="CB577" s="15"/>
      <c r="CC577" s="15"/>
      <c r="CD577" s="15"/>
      <c r="CE577" s="15"/>
      <c r="CF577" s="15"/>
      <c r="CG577" s="15"/>
      <c r="CH577" s="15"/>
      <c r="CI577" s="15"/>
      <c r="CJ577" s="15"/>
      <c r="CK577" s="15"/>
      <c r="CL577" s="15"/>
      <c r="CM577" s="47"/>
      <c r="CN577" s="47"/>
      <c r="CO577" s="47"/>
      <c r="CP577" s="15"/>
      <c r="CQ577" s="15"/>
      <c r="CR577" s="15"/>
      <c r="CS577" s="15"/>
      <c r="CT577" s="15"/>
      <c r="CU577" s="15"/>
      <c r="CV577" s="15"/>
      <c r="CW577" s="15"/>
      <c r="CX577" s="15"/>
      <c r="CY577" s="15"/>
      <c r="CZ577" s="15"/>
      <c r="DA577" s="15"/>
      <c r="DB577" s="15"/>
      <c r="DC577" s="15"/>
      <c r="DD577" s="15"/>
      <c r="DE577" s="15"/>
      <c r="DF577" s="15"/>
      <c r="DG577" s="15"/>
      <c r="DH577" s="15"/>
      <c r="DI577" s="15"/>
      <c r="DJ577" s="15"/>
      <c r="DK577" s="15"/>
      <c r="DL577" s="15"/>
      <c r="DM577" s="15"/>
    </row>
    <row r="578" spans="1:117" s="13" customFormat="1" x14ac:dyDescent="0.35">
      <c r="A578" s="93"/>
      <c r="B578" s="14" t="s">
        <v>217</v>
      </c>
      <c r="BG578" s="143" t="str">
        <f>IF(BG577&lt;BG574,"OUI, ça a baissé","NON, ça n'a pas baissé")</f>
        <v>OUI, ça a baissé</v>
      </c>
      <c r="BH578" s="143"/>
      <c r="BI578" s="143" t="str">
        <f>IF(BI577&lt;BI574,"OUI, ça a baissé","NON, ça n'a pas baissé")</f>
        <v>OUI, ça a baissé</v>
      </c>
      <c r="BJ578" s="143"/>
      <c r="BK578" s="143" t="str">
        <f>IF(BK577&lt;BK574,"OUI, ça a baissé","NON, ça n'a pas baissé")</f>
        <v>OUI, ça a baissé</v>
      </c>
      <c r="BL578" s="143"/>
      <c r="BN578" s="15"/>
      <c r="BO578" s="15"/>
      <c r="BP578" s="15"/>
      <c r="BQ578" s="15"/>
      <c r="BR578" s="15"/>
      <c r="BS578" s="15"/>
      <c r="BT578" s="15"/>
      <c r="BU578" s="15"/>
      <c r="BV578" s="15"/>
      <c r="BW578" s="15"/>
      <c r="BX578" s="15"/>
      <c r="BY578" s="15"/>
      <c r="BZ578" s="15"/>
      <c r="CA578" s="15"/>
      <c r="CB578" s="15"/>
      <c r="CC578" s="15"/>
      <c r="CD578" s="15"/>
      <c r="CE578" s="15"/>
      <c r="CF578" s="15"/>
      <c r="CG578" s="15"/>
      <c r="CH578" s="15"/>
      <c r="CI578" s="15"/>
      <c r="CJ578" s="15"/>
      <c r="CK578" s="15"/>
      <c r="CL578" s="15"/>
      <c r="CM578" s="47"/>
      <c r="CN578" s="47"/>
      <c r="CO578" s="47"/>
      <c r="CP578" s="15"/>
      <c r="CQ578" s="15"/>
      <c r="CR578" s="15"/>
      <c r="CS578" s="15"/>
      <c r="CT578" s="15"/>
      <c r="CU578" s="15"/>
      <c r="CV578" s="15"/>
      <c r="CW578" s="15"/>
      <c r="CX578" s="15"/>
      <c r="CY578" s="15"/>
      <c r="CZ578" s="15"/>
      <c r="DA578" s="15"/>
      <c r="DB578" s="15"/>
      <c r="DC578" s="15"/>
      <c r="DD578" s="15"/>
      <c r="DE578" s="15"/>
      <c r="DF578" s="15"/>
      <c r="DG578" s="15"/>
      <c r="DH578" s="15"/>
      <c r="DI578" s="15"/>
      <c r="DJ578" s="15"/>
      <c r="DK578" s="15"/>
      <c r="DL578" s="15"/>
      <c r="DM578" s="15"/>
    </row>
    <row r="579" spans="1:117" s="13" customFormat="1" ht="15" thickBot="1" x14ac:dyDescent="0.4"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  <c r="AP579" s="15"/>
      <c r="AQ579" s="15"/>
      <c r="AR579" s="15"/>
      <c r="AS579" s="15"/>
      <c r="AT579" s="15"/>
      <c r="AU579" s="15"/>
      <c r="AV579" s="15"/>
      <c r="AW579" s="15"/>
      <c r="AX579" s="15"/>
      <c r="AY579" s="15"/>
      <c r="AZ579" s="15"/>
      <c r="BA579" s="15"/>
      <c r="BB579" s="15"/>
      <c r="BC579" s="15"/>
      <c r="BD579" s="15"/>
      <c r="BE579" s="15"/>
      <c r="BF579" s="15"/>
      <c r="BG579" s="15"/>
      <c r="BH579" s="15"/>
      <c r="BI579" s="15"/>
      <c r="BJ579" s="15"/>
      <c r="BK579" s="15"/>
      <c r="BL579" s="15"/>
      <c r="BN579" s="15"/>
      <c r="BO579" s="15"/>
      <c r="BP579" s="15"/>
      <c r="BQ579" s="15"/>
      <c r="BR579" s="15"/>
      <c r="BS579" s="15"/>
      <c r="BT579" s="15"/>
      <c r="BU579" s="15"/>
      <c r="BV579" s="15"/>
      <c r="BW579" s="15"/>
      <c r="BX579" s="15"/>
      <c r="BY579" s="15"/>
      <c r="BZ579" s="15"/>
      <c r="CA579" s="15"/>
      <c r="CB579" s="15"/>
      <c r="CC579" s="15"/>
      <c r="CD579" s="15"/>
      <c r="CE579" s="15"/>
      <c r="CF579" s="15"/>
      <c r="CG579" s="15"/>
      <c r="CH579" s="15"/>
      <c r="CI579" s="15"/>
      <c r="CJ579" s="15"/>
      <c r="CK579" s="15"/>
      <c r="CL579" s="15"/>
      <c r="CM579" s="47"/>
      <c r="CN579" s="47"/>
      <c r="CO579" s="47"/>
      <c r="CP579" s="15"/>
      <c r="CQ579" s="15"/>
      <c r="CR579" s="15"/>
      <c r="CS579" s="15"/>
      <c r="CT579" s="15"/>
      <c r="CU579" s="15"/>
      <c r="CV579" s="15"/>
      <c r="CW579" s="15"/>
      <c r="CX579" s="15"/>
      <c r="CY579" s="15"/>
      <c r="CZ579" s="15"/>
      <c r="DA579" s="15"/>
      <c r="DB579" s="15"/>
      <c r="DC579" s="15"/>
      <c r="DD579" s="15"/>
      <c r="DE579" s="15"/>
      <c r="DF579" s="15"/>
      <c r="DG579" s="15"/>
      <c r="DH579" s="15"/>
      <c r="DI579" s="15"/>
      <c r="DJ579" s="15"/>
      <c r="DK579" s="15"/>
      <c r="DL579" s="15"/>
      <c r="DM579" s="15"/>
    </row>
    <row r="580" spans="1:117" s="13" customFormat="1" ht="15" thickBot="1" x14ac:dyDescent="0.4">
      <c r="A580" s="93" t="s">
        <v>132</v>
      </c>
      <c r="B580" s="14" t="s">
        <v>213</v>
      </c>
      <c r="C580" s="120">
        <f>C577</f>
        <v>0.05</v>
      </c>
      <c r="D580" s="120"/>
      <c r="E580" s="120">
        <f>E577</f>
        <v>0.1</v>
      </c>
      <c r="F580" s="120"/>
      <c r="G580" s="121">
        <f>G577</f>
        <v>0.15873352662573467</v>
      </c>
      <c r="H580" s="121"/>
      <c r="I580" s="121">
        <f>I577</f>
        <v>0.20723043313219658</v>
      </c>
      <c r="J580" s="121"/>
      <c r="K580" s="121">
        <f>K577</f>
        <v>0.26746705325146924</v>
      </c>
      <c r="L580" s="121"/>
      <c r="M580" s="121">
        <f>M577</f>
        <v>0.31446086626439312</v>
      </c>
      <c r="N580" s="121"/>
      <c r="O580" s="121">
        <f>O577</f>
        <v>0.52467053251469209</v>
      </c>
      <c r="P580" s="121"/>
      <c r="Q580" s="122">
        <f>C580*G580+E580*K580+O580</f>
        <v>0.55935391417112579</v>
      </c>
      <c r="R580" s="122"/>
      <c r="S580" s="122">
        <f t="shared" ref="S580" si="5133">1/(1+EXP(-Q580))</f>
        <v>0.63630303531230981</v>
      </c>
      <c r="T580" s="122"/>
      <c r="U580" s="122">
        <f t="shared" ref="U580" si="5134">S580</f>
        <v>0.63630303531230981</v>
      </c>
      <c r="V580" s="122"/>
      <c r="W580" s="121">
        <f>W577</f>
        <v>0.49460866264392894</v>
      </c>
      <c r="X580" s="121"/>
      <c r="Y580" s="122">
        <f t="shared" ref="Y580" si="5135">C580*I580+E580*M580+W580</f>
        <v>0.53641627092697808</v>
      </c>
      <c r="Z580" s="122"/>
      <c r="AA580" s="122">
        <f t="shared" ref="AA580" si="5136">1/(1+EXP(-Y580))</f>
        <v>0.63097835791638412</v>
      </c>
      <c r="AB580" s="122"/>
      <c r="AC580" s="122">
        <f t="shared" ref="AC580" si="5137">AA580</f>
        <v>0.63097835791638412</v>
      </c>
      <c r="AD580" s="122"/>
      <c r="AE580" s="121">
        <f>AE577</f>
        <v>-0.75835197497831786</v>
      </c>
      <c r="AF580" s="121"/>
      <c r="AG580" s="121">
        <f>AG577</f>
        <v>0.85270786781094732</v>
      </c>
      <c r="AH580" s="121"/>
      <c r="AI580" s="121">
        <f>AI577</f>
        <v>-0.65416844299633292</v>
      </c>
      <c r="AJ580" s="121"/>
      <c r="AK580" s="121">
        <f>AK577</f>
        <v>0.95076084274685091</v>
      </c>
      <c r="AL580" s="121"/>
      <c r="AM580" s="121">
        <f>AM577</f>
        <v>-1.3279974147025795</v>
      </c>
      <c r="AN580" s="121"/>
      <c r="AO580" s="122">
        <f t="shared" ref="AO580" si="5138">U580*AE580+AC580*AI580+AM580</f>
        <v>-2.2233052081789118</v>
      </c>
      <c r="AP580" s="122"/>
      <c r="AQ580" s="122">
        <f t="shared" ref="AQ580" si="5139">1/(1+EXP(-AO580))</f>
        <v>9.7677107888457793E-2</v>
      </c>
      <c r="AR580" s="122"/>
      <c r="AS580" s="121">
        <f>AS577</f>
        <v>1.264313717835734</v>
      </c>
      <c r="AT580" s="121"/>
      <c r="AU580" s="122">
        <f>U580*AG580+AC580*AK580+AS580</f>
        <v>2.4068038376861329</v>
      </c>
      <c r="AV580" s="122"/>
      <c r="AW580" s="122">
        <f t="shared" ref="AW580" si="5140">1/(1+EXP(-AU580))</f>
        <v>0.91734466090789368</v>
      </c>
      <c r="AX580" s="122"/>
      <c r="AY580" s="122">
        <f t="shared" ref="AY580" si="5141">AQ580</f>
        <v>9.7677107888457793E-2</v>
      </c>
      <c r="AZ580" s="122"/>
      <c r="BA580" s="122">
        <f t="shared" ref="BA580" si="5142">AW580</f>
        <v>0.91734466090789368</v>
      </c>
      <c r="BB580" s="122"/>
      <c r="BC580" s="120">
        <f>BC577</f>
        <v>0.01</v>
      </c>
      <c r="BD580" s="120"/>
      <c r="BE580" s="120">
        <f>BE577</f>
        <v>0.99</v>
      </c>
      <c r="BF580" s="120"/>
      <c r="BG580" s="136">
        <f>(1/2)*(AY580-BC580)^2</f>
        <v>3.8436376238421342E-3</v>
      </c>
      <c r="BH580" s="137"/>
      <c r="BI580" s="136">
        <f t="shared" ref="BI580" si="5143">(1/2)*(BA580-BE580)^2</f>
        <v>2.6393991492944754E-3</v>
      </c>
      <c r="BJ580" s="137"/>
      <c r="BK580" s="136">
        <f t="shared" ref="BK580" si="5144">BG580+BI580</f>
        <v>6.4830367731366096E-3</v>
      </c>
      <c r="BL580" s="137"/>
      <c r="BN580" s="131">
        <f t="shared" ref="BN580" si="5145" xml:space="preserve"> ( ((AY580 - BC580)*(AY580)*(1-AY580)*AE580) + ((BA580 - BE580)*(BA580)*(1-BA580)*AG580) ) * ( ((U580)*(1-U580)) ) * ( C580 )</f>
        <v>-1.2216438940967507E-4</v>
      </c>
      <c r="BO580" s="131"/>
      <c r="BP580" s="131">
        <f t="shared" ref="BP580" si="5146" xml:space="preserve"> ( ((AY580 - BC580)*(AY580)*(1-AY580)*AI580) + ((BA580 - BE580)*(BA580)*(1-BA580)*AK580) ) * ( ((AC580)*(1-AC580)) ) * ( C580 )</f>
        <v>-1.1983152406621885E-4</v>
      </c>
      <c r="BQ580" s="131"/>
      <c r="BR580" s="131">
        <f t="shared" ref="BR580" si="5147" xml:space="preserve"> ( ((AY580 - BC580)*(AY580)*(1-AY580)*AE580) + ((BA580 - BE580)*(BA580)*(1-BA580)*AG580) ) * ( ((U580)*(1-U580)) ) * ( E580 )</f>
        <v>-2.4432877881935014E-4</v>
      </c>
      <c r="BS580" s="131"/>
      <c r="BT580" s="131">
        <f t="shared" ref="BT580" si="5148" xml:space="preserve"> ( ((AY580 - BC580)*(AY580)*(1-AY580)*AI580) + ((BA580 - BE580)*(BA580)*(1-BA580)*AK580) ) * ( ((AC580)*(1-AC580)) ) * ( E580 )</f>
        <v>-2.3966304813243769E-4</v>
      </c>
      <c r="BU580" s="131"/>
      <c r="BV580" s="131">
        <f t="shared" ref="BV580" si="5149" xml:space="preserve"> ( ((AY580 - BC580)*(AY580)*(1-AY580)*AE580) + ((BA580 - BE580)*(BA580)*(1-BA580)*AG580) ) * ( ((S580)*(1-S580)) )</f>
        <v>-2.4432877881935011E-3</v>
      </c>
      <c r="BW580" s="131"/>
      <c r="BX580" s="131">
        <f t="shared" ref="BX580" si="5150" xml:space="preserve"> ( ((AY580 - BC580)*(AY580)*(1-AY580)*AI580) + ((BA580 - BE580)*(BA580)*(1-BA580)*AK580) ) * ( ((AC580)*(1-AC580)) )</f>
        <v>-2.3966304813243769E-3</v>
      </c>
      <c r="BY580" s="131"/>
      <c r="BZ580" s="131">
        <f xml:space="preserve"> (AY580 - BC580) * (AY580 * (1 - AY580)) * U580</f>
        <v>4.9170540075216349E-3</v>
      </c>
      <c r="CA580" s="131"/>
      <c r="CB580" s="131">
        <f t="shared" ref="CB580" si="5151" xml:space="preserve"> (BA580 - BE580) * (BA580 * (1 - BA580)) * U580</f>
        <v>-3.5053789833400053E-3</v>
      </c>
      <c r="CC580" s="131"/>
      <c r="CD580" s="131">
        <f t="shared" ref="CD580" si="5152" xml:space="preserve"> (AY580 - BC580) * (AY580 * (1 - AY580)) * AC580</f>
        <v>4.8759073763169833E-3</v>
      </c>
      <c r="CE580" s="131"/>
      <c r="CF580" s="131">
        <f t="shared" ref="CF580" si="5153" xml:space="preserve"> (BA580 - BE580) * (BA580 * (1 - BA580)) * AC580</f>
        <v>-3.4760454563867943E-3</v>
      </c>
      <c r="CG580" s="131"/>
      <c r="CH580" s="131">
        <f xml:space="preserve"> (AY580 - BC580) * (AY580 * (1 - AY580))</f>
        <v>7.7275350495668313E-3</v>
      </c>
      <c r="CI580" s="131"/>
      <c r="CJ580" s="131">
        <f xml:space="preserve"> (BA580 - BE580) * (BA580 * (1 - BA580))</f>
        <v>-5.5089773092462111E-3</v>
      </c>
      <c r="CK580" s="131"/>
      <c r="CL580" s="15"/>
      <c r="CM580" s="47"/>
      <c r="CN580" s="47"/>
      <c r="CO580" s="47"/>
      <c r="CP580" s="15"/>
      <c r="CQ580" s="15"/>
      <c r="CR580" s="15"/>
      <c r="CS580" s="15"/>
      <c r="CT580" s="15"/>
      <c r="CU580" s="15"/>
      <c r="CV580" s="15"/>
      <c r="CW580" s="15"/>
      <c r="CX580" s="15"/>
      <c r="CY580" s="15"/>
      <c r="CZ580" s="15"/>
      <c r="DA580" s="15"/>
      <c r="DB580" s="15"/>
      <c r="DC580" s="15"/>
      <c r="DD580" s="15"/>
      <c r="DE580" s="15"/>
      <c r="DF580" s="15"/>
      <c r="DG580" s="15"/>
      <c r="DH580" s="15"/>
      <c r="DI580" s="15"/>
      <c r="DJ580" s="15"/>
      <c r="DK580" s="15"/>
      <c r="DL580" s="15"/>
      <c r="DM580" s="15"/>
    </row>
    <row r="581" spans="1:117" s="13" customFormat="1" x14ac:dyDescent="0.35">
      <c r="A581" s="93"/>
      <c r="B581" s="14" t="s">
        <v>215</v>
      </c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  <c r="AP581" s="15"/>
      <c r="AQ581" s="15"/>
      <c r="AR581" s="15"/>
      <c r="AS581" s="15"/>
      <c r="AT581" s="15"/>
      <c r="AU581" s="15"/>
      <c r="AV581" s="15"/>
      <c r="AW581" s="15"/>
      <c r="AX581" s="15"/>
      <c r="AY581" s="15"/>
      <c r="AZ581" s="15"/>
      <c r="BA581" s="15"/>
      <c r="BB581" s="15"/>
      <c r="BC581" s="15"/>
      <c r="BD581" s="15"/>
      <c r="BE581" s="15"/>
      <c r="BF581" s="15"/>
      <c r="BG581" s="15"/>
      <c r="BH581" s="15"/>
      <c r="BI581" s="15"/>
      <c r="BJ581" s="15"/>
      <c r="BK581" s="15"/>
      <c r="BL581" s="15"/>
      <c r="BN581" s="132" t="str">
        <f>IF(BN580&lt;0.000001,"PROCHE DE 0","PAS PROCHE DE 0")</f>
        <v>PROCHE DE 0</v>
      </c>
      <c r="BO581" s="132"/>
      <c r="BP581" s="132" t="str">
        <f>IF(BP580&lt;0.000001,"PROCHE DE 0","PAS PROCHE DE 0")</f>
        <v>PROCHE DE 0</v>
      </c>
      <c r="BQ581" s="132"/>
      <c r="BR581" s="132" t="str">
        <f>IF(BR580&lt;0.000001,"PROCHE DE 0","PAS PROCHE DE 0")</f>
        <v>PROCHE DE 0</v>
      </c>
      <c r="BS581" s="132"/>
      <c r="BT581" s="132" t="str">
        <f>IF(BT580&lt;0.000001,"PROCHE DE 0","PAS PROCHE DE 0")</f>
        <v>PROCHE DE 0</v>
      </c>
      <c r="BU581" s="132"/>
      <c r="BV581" s="132" t="str">
        <f>IF(BV580&lt;0.000001,"PROCHE DE 0","PAS PROCHE DE 0")</f>
        <v>PROCHE DE 0</v>
      </c>
      <c r="BW581" s="132"/>
      <c r="BX581" s="132" t="str">
        <f>IF(BX580&lt;0.000001,"PROCHE DE 0","PAS PROCHE DE 0")</f>
        <v>PROCHE DE 0</v>
      </c>
      <c r="BY581" s="132"/>
      <c r="BZ581" s="132" t="str">
        <f>IF(BZ580&lt;0.000001,"PROCHE DE 0","PAS PROCHE DE 0")</f>
        <v>PAS PROCHE DE 0</v>
      </c>
      <c r="CA581" s="132"/>
      <c r="CB581" s="132" t="str">
        <f>IF(CB580&lt;0.000001,"PROCHE DE 0","PAS PROCHE DE 0")</f>
        <v>PROCHE DE 0</v>
      </c>
      <c r="CC581" s="132"/>
      <c r="CD581" s="132" t="str">
        <f>IF(CD580&lt;0.000001,"PROCHE DE 0","PAS PROCHE DE 0")</f>
        <v>PAS PROCHE DE 0</v>
      </c>
      <c r="CE581" s="132"/>
      <c r="CF581" s="132" t="str">
        <f>IF(CF580&lt;0.000001,"PROCHE DE 0","PAS PROCHE DE 0")</f>
        <v>PROCHE DE 0</v>
      </c>
      <c r="CG581" s="132"/>
      <c r="CH581" s="132" t="str">
        <f>IF(CH580&lt;0.000001,"PROCHE DE 0","PAS PROCHE DE 0")</f>
        <v>PAS PROCHE DE 0</v>
      </c>
      <c r="CI581" s="132"/>
      <c r="CJ581" s="132" t="str">
        <f>IF(CJ580&lt;0.000001,"PROCHE DE 0","PAS PROCHE DE 0")</f>
        <v>PROCHE DE 0</v>
      </c>
      <c r="CK581" s="132"/>
      <c r="CL581" s="15"/>
      <c r="CM581" s="47"/>
      <c r="CN581" s="47"/>
      <c r="CO581" s="47"/>
      <c r="CP581" s="15"/>
      <c r="CQ581" s="15"/>
      <c r="CR581" s="15"/>
      <c r="CS581" s="15"/>
      <c r="CT581" s="15"/>
      <c r="CU581" s="15"/>
      <c r="CV581" s="15"/>
      <c r="CW581" s="15"/>
      <c r="CX581" s="15"/>
      <c r="CY581" s="15"/>
      <c r="CZ581" s="15"/>
      <c r="DA581" s="15"/>
      <c r="DB581" s="15"/>
      <c r="DC581" s="15"/>
      <c r="DD581" s="15"/>
      <c r="DE581" s="15"/>
      <c r="DF581" s="15"/>
      <c r="DG581" s="15"/>
      <c r="DH581" s="15"/>
      <c r="DI581" s="15"/>
      <c r="DJ581" s="15"/>
      <c r="DK581" s="15"/>
      <c r="DL581" s="15"/>
      <c r="DM581" s="15"/>
    </row>
    <row r="582" spans="1:117" s="13" customFormat="1" ht="15" thickBot="1" x14ac:dyDescent="0.4">
      <c r="A582" s="93"/>
      <c r="B582" s="14" t="s">
        <v>214</v>
      </c>
      <c r="C582" s="120">
        <f>C580</f>
        <v>0.05</v>
      </c>
      <c r="D582" s="120"/>
      <c r="E582" s="120">
        <f>E580</f>
        <v>0.1</v>
      </c>
      <c r="F582" s="120"/>
      <c r="G582" s="121">
        <f>G580</f>
        <v>0.15873352662573467</v>
      </c>
      <c r="H582" s="121"/>
      <c r="I582" s="121">
        <f>I580</f>
        <v>0.20723043313219658</v>
      </c>
      <c r="J582" s="121"/>
      <c r="K582" s="121">
        <f>K580</f>
        <v>0.26746705325146924</v>
      </c>
      <c r="L582" s="121"/>
      <c r="M582" s="121">
        <f>M580</f>
        <v>0.31446086626439312</v>
      </c>
      <c r="N582" s="121"/>
      <c r="O582" s="121">
        <f>O580</f>
        <v>0.52467053251469209</v>
      </c>
      <c r="P582" s="121"/>
      <c r="Q582" s="122">
        <f>C582*G582+E582*K582+O582</f>
        <v>0.55935391417112579</v>
      </c>
      <c r="R582" s="122"/>
      <c r="S582" s="122">
        <f t="shared" ref="S582:S583" si="5154">1/(1+EXP(-Q582))</f>
        <v>0.63630303531230981</v>
      </c>
      <c r="T582" s="122"/>
      <c r="U582" s="122">
        <f t="shared" ref="U582:U583" si="5155">S582</f>
        <v>0.63630303531230981</v>
      </c>
      <c r="V582" s="122"/>
      <c r="W582" s="121">
        <f>W580</f>
        <v>0.49460866264392894</v>
      </c>
      <c r="X582" s="121"/>
      <c r="Y582" s="122">
        <f t="shared" ref="Y582:Y583" si="5156">C582*I582+E582*M582+W582</f>
        <v>0.53641627092697808</v>
      </c>
      <c r="Z582" s="122"/>
      <c r="AA582" s="122">
        <f t="shared" ref="AA582:AA583" si="5157">1/(1+EXP(-Y582))</f>
        <v>0.63097835791638412</v>
      </c>
      <c r="AB582" s="122"/>
      <c r="AC582" s="122">
        <f t="shared" ref="AC582:AC583" si="5158">AA582</f>
        <v>0.63097835791638412</v>
      </c>
      <c r="AD582" s="122"/>
      <c r="AE582" s="121">
        <f>AE580</f>
        <v>-0.75835197497831786</v>
      </c>
      <c r="AF582" s="121"/>
      <c r="AG582" s="121">
        <f>AG580</f>
        <v>0.85270786781094732</v>
      </c>
      <c r="AH582" s="121"/>
      <c r="AI582" s="121">
        <f>AI580</f>
        <v>-0.65416844299633292</v>
      </c>
      <c r="AJ582" s="121"/>
      <c r="AK582" s="121">
        <f>AK580</f>
        <v>0.95076084274685091</v>
      </c>
      <c r="AL582" s="121"/>
      <c r="AM582" s="121">
        <f>AM580</f>
        <v>-1.3279974147025795</v>
      </c>
      <c r="AN582" s="121"/>
      <c r="AO582" s="122">
        <f t="shared" ref="AO582:AO583" si="5159">U582*AE582+AC582*AI582+AM582</f>
        <v>-2.2233052081789118</v>
      </c>
      <c r="AP582" s="122"/>
      <c r="AQ582" s="122">
        <f t="shared" ref="AQ582:AQ583" si="5160">1/(1+EXP(-AO582))</f>
        <v>9.7677107888457793E-2</v>
      </c>
      <c r="AR582" s="122"/>
      <c r="AS582" s="121">
        <f>AS580</f>
        <v>1.264313717835734</v>
      </c>
      <c r="AT582" s="121"/>
      <c r="AU582" s="122">
        <f>U582*AG582+AC582*AK582+AS582</f>
        <v>2.4068038376861329</v>
      </c>
      <c r="AV582" s="122"/>
      <c r="AW582" s="122">
        <f t="shared" ref="AW582:AW583" si="5161">1/(1+EXP(-AU582))</f>
        <v>0.91734466090789368</v>
      </c>
      <c r="AX582" s="122"/>
      <c r="AY582" s="122">
        <f t="shared" ref="AY582:AY583" si="5162">AQ582</f>
        <v>9.7677107888457793E-2</v>
      </c>
      <c r="AZ582" s="122"/>
      <c r="BA582" s="122">
        <f>AW582</f>
        <v>0.91734466090789368</v>
      </c>
      <c r="BB582" s="122"/>
      <c r="BC582" s="120">
        <f>BC580</f>
        <v>0.01</v>
      </c>
      <c r="BD582" s="120"/>
      <c r="BE582" s="120">
        <f>BE580</f>
        <v>0.99</v>
      </c>
      <c r="BF582" s="120"/>
      <c r="BG582" s="122">
        <f>(1/2)*(AY582-BC582)^2</f>
        <v>3.8436376238421342E-3</v>
      </c>
      <c r="BH582" s="122"/>
      <c r="BI582" s="122">
        <f t="shared" ref="BI582:BI583" si="5163">(1/2)*(BA582-BE582)^2</f>
        <v>2.6393991492944754E-3</v>
      </c>
      <c r="BJ582" s="122"/>
      <c r="BK582" s="122">
        <f t="shared" ref="BK582:BK583" si="5164">BG582+BI582</f>
        <v>6.4830367731366096E-3</v>
      </c>
      <c r="BL582" s="122"/>
      <c r="BN582" s="142">
        <f t="shared" ref="BN582" si="5165" xml:space="preserve"> ( ((AY582 - BC582)*(AY582)*(1-AY582)*AE582) + ((BA582 - BE582)*(BA582)*(1-BA582)*AG582) ) * ( ((U582)*(1-U582)) ) * ( C582 )</f>
        <v>-1.2216438940967507E-4</v>
      </c>
      <c r="BO582" s="142"/>
      <c r="BP582" s="142">
        <f t="shared" ref="BP582" si="5166" xml:space="preserve"> ( ((AY582 - BC582)*(AY582)*(1-AY582)*AI582) + ((BA582 - BE582)*(BA582)*(1-BA582)*AK582) ) * ( ((AC582)*(1-AC582)) ) * ( C582 )</f>
        <v>-1.1983152406621885E-4</v>
      </c>
      <c r="BQ582" s="142"/>
      <c r="BR582" s="142">
        <f t="shared" ref="BR582" si="5167" xml:space="preserve"> ( ((AY582 - BC582)*(AY582)*(1-AY582)*AE582) + ((BA582 - BE582)*(BA582)*(1-BA582)*AG582) ) * ( ((U582)*(1-U582)) ) * ( E582 )</f>
        <v>-2.4432877881935014E-4</v>
      </c>
      <c r="BS582" s="142"/>
      <c r="BT582" s="142">
        <f t="shared" ref="BT582" si="5168" xml:space="preserve"> ( ((AY582 - BC582)*(AY582)*(1-AY582)*AI582) + ((BA582 - BE582)*(BA582)*(1-BA582)*AK582) ) * ( ((AC582)*(1-AC582)) ) * ( E582 )</f>
        <v>-2.3966304813243769E-4</v>
      </c>
      <c r="BU582" s="142"/>
      <c r="BV582" s="142">
        <f t="shared" ref="BV582" si="5169" xml:space="preserve"> ( ((AY582 - BC582)*(AY582)*(1-AY582)*AE582) + ((BA582 - BE582)*(BA582)*(1-BA582)*AG582) ) * ( ((S582)*(1-S582)) )</f>
        <v>-2.4432877881935011E-3</v>
      </c>
      <c r="BW582" s="142"/>
      <c r="BX582" s="142">
        <f t="shared" ref="BX582" si="5170" xml:space="preserve"> ( ((AY582 - BC582)*(AY582)*(1-AY582)*AI582) + ((BA582 - BE582)*(BA582)*(1-BA582)*AK582) ) * ( ((AC582)*(1-AC582)) )</f>
        <v>-2.3966304813243769E-3</v>
      </c>
      <c r="BY582" s="142"/>
      <c r="BZ582" s="142">
        <f xml:space="preserve"> (AY582 - BC582) * (AY582 * (1 - AY582)) * U582</f>
        <v>4.9170540075216349E-3</v>
      </c>
      <c r="CA582" s="142"/>
      <c r="CB582" s="142">
        <f t="shared" ref="CB582" si="5171" xml:space="preserve"> (BA582 - BE582) * (BA582 * (1 - BA582)) * U582</f>
        <v>-3.5053789833400053E-3</v>
      </c>
      <c r="CC582" s="142"/>
      <c r="CD582" s="142">
        <f t="shared" ref="CD582" si="5172" xml:space="preserve"> (AY582 - BC582) * (AY582 * (1 - AY582)) * AC582</f>
        <v>4.8759073763169833E-3</v>
      </c>
      <c r="CE582" s="142"/>
      <c r="CF582" s="142">
        <f t="shared" ref="CF582" si="5173" xml:space="preserve"> (BA582 - BE582) * (BA582 * (1 - BA582)) * AC582</f>
        <v>-3.4760454563867943E-3</v>
      </c>
      <c r="CG582" s="142"/>
      <c r="CH582" s="142">
        <f xml:space="preserve"> (AY582 - BC582) * (AY582 * (1 - AY582))</f>
        <v>7.7275350495668313E-3</v>
      </c>
      <c r="CI582" s="142"/>
      <c r="CJ582" s="142">
        <f xml:space="preserve"> (BA582 - BE582) * (BA582 * (1 - BA582))</f>
        <v>-5.5089773092462111E-3</v>
      </c>
      <c r="CK582" s="142"/>
      <c r="CL582" s="15"/>
      <c r="CM582" s="104">
        <f>CM576</f>
        <v>0.5</v>
      </c>
      <c r="CN582" s="104"/>
      <c r="CO582" s="47"/>
      <c r="CP582" s="131">
        <f t="shared" ref="CP582" si="5174">G582-CM582*BN582</f>
        <v>0.1587946088204395</v>
      </c>
      <c r="CQ582" s="131"/>
      <c r="CR582" s="131">
        <f t="shared" ref="CR582" si="5175">I582-CM582*BP582</f>
        <v>0.20729034889422968</v>
      </c>
      <c r="CS582" s="131"/>
      <c r="CT582" s="131">
        <f t="shared" ref="CT582" si="5176">K582-CM582*BR582</f>
        <v>0.2675892176408789</v>
      </c>
      <c r="CU582" s="131"/>
      <c r="CV582" s="131">
        <f t="shared" ref="CV582" si="5177">M582-CM582*BT582</f>
        <v>0.31458069778845932</v>
      </c>
      <c r="CW582" s="131"/>
      <c r="CX582" s="131">
        <f t="shared" ref="CX582" si="5178">O582-CM582*BV582</f>
        <v>0.52589217640878883</v>
      </c>
      <c r="CY582" s="131"/>
      <c r="CZ582" s="131">
        <f t="shared" ref="CZ582" si="5179">W582-CM582*BX582</f>
        <v>0.4958069778845911</v>
      </c>
      <c r="DA582" s="131"/>
      <c r="DB582" s="131">
        <f t="shared" ref="DB582" si="5180">AE582-CM582*BZ582</f>
        <v>-0.76081050198207867</v>
      </c>
      <c r="DC582" s="131"/>
      <c r="DD582" s="131">
        <f t="shared" ref="DD582" si="5181">AG582-CM582*CB582</f>
        <v>0.85446055730261727</v>
      </c>
      <c r="DE582" s="131"/>
      <c r="DF582" s="131">
        <f t="shared" ref="DF582" si="5182">AI582-CM582*CD582</f>
        <v>-0.65660639668449139</v>
      </c>
      <c r="DG582" s="131"/>
      <c r="DH582" s="131">
        <f t="shared" ref="DH582" si="5183">AK582-CM582*CF582</f>
        <v>0.95249886547504425</v>
      </c>
      <c r="DI582" s="131"/>
      <c r="DJ582" s="131">
        <f t="shared" ref="DJ582" si="5184">AM582-CM582*CH582</f>
        <v>-1.3318611822273629</v>
      </c>
      <c r="DK582" s="131"/>
      <c r="DL582" s="131">
        <f t="shared" ref="DL582" si="5185">AS582-CM582*CJ582</f>
        <v>1.2670682064903571</v>
      </c>
      <c r="DM582" s="131"/>
    </row>
    <row r="583" spans="1:117" s="13" customFormat="1" ht="15" thickBot="1" x14ac:dyDescent="0.4">
      <c r="A583" s="93"/>
      <c r="B583" s="14" t="s">
        <v>216</v>
      </c>
      <c r="C583" s="120">
        <f>C582</f>
        <v>0.05</v>
      </c>
      <c r="D583" s="120"/>
      <c r="E583" s="120">
        <f>E582</f>
        <v>0.1</v>
      </c>
      <c r="F583" s="120"/>
      <c r="G583" s="131">
        <f>CP582</f>
        <v>0.1587946088204395</v>
      </c>
      <c r="H583" s="131"/>
      <c r="I583" s="131">
        <f>CR582</f>
        <v>0.20729034889422968</v>
      </c>
      <c r="J583" s="131"/>
      <c r="K583" s="131">
        <f>CT582</f>
        <v>0.2675892176408789</v>
      </c>
      <c r="L583" s="131"/>
      <c r="M583" s="131">
        <f>CV582</f>
        <v>0.31458069778845932</v>
      </c>
      <c r="N583" s="131"/>
      <c r="O583" s="131">
        <f>CX582</f>
        <v>0.52589217640878883</v>
      </c>
      <c r="P583" s="131"/>
      <c r="Q583" s="122">
        <f>C583*G583+E583*K583+O583</f>
        <v>0.56059082861389875</v>
      </c>
      <c r="R583" s="122"/>
      <c r="S583" s="122">
        <f t="shared" si="5154"/>
        <v>0.63658923559797986</v>
      </c>
      <c r="T583" s="122"/>
      <c r="U583" s="122">
        <f t="shared" si="5155"/>
        <v>0.63658923559797986</v>
      </c>
      <c r="V583" s="122"/>
      <c r="W583" s="131">
        <f>CZ582</f>
        <v>0.4958069778845911</v>
      </c>
      <c r="X583" s="131"/>
      <c r="Y583" s="122">
        <f t="shared" si="5156"/>
        <v>0.53762956510814852</v>
      </c>
      <c r="Z583" s="122"/>
      <c r="AA583" s="122">
        <f t="shared" si="5157"/>
        <v>0.63126082207679568</v>
      </c>
      <c r="AB583" s="122"/>
      <c r="AC583" s="122">
        <f t="shared" si="5158"/>
        <v>0.63126082207679568</v>
      </c>
      <c r="AD583" s="122"/>
      <c r="AE583" s="131">
        <f>DB582</f>
        <v>-0.76081050198207867</v>
      </c>
      <c r="AF583" s="131"/>
      <c r="AG583" s="131">
        <f>DD582</f>
        <v>0.85446055730261727</v>
      </c>
      <c r="AH583" s="131"/>
      <c r="AI583" s="131">
        <f>DF582</f>
        <v>-0.65660639668449139</v>
      </c>
      <c r="AJ583" s="131"/>
      <c r="AK583" s="131">
        <f>DH582</f>
        <v>0.95249886547504425</v>
      </c>
      <c r="AL583" s="131"/>
      <c r="AM583" s="131">
        <f>DJ582</f>
        <v>-1.3318611822273629</v>
      </c>
      <c r="AN583" s="131"/>
      <c r="AO583" s="122">
        <f t="shared" si="5159"/>
        <v>-2.2306748518709845</v>
      </c>
      <c r="AP583" s="122"/>
      <c r="AQ583" s="122">
        <f t="shared" si="5160"/>
        <v>9.7029497910595619E-2</v>
      </c>
      <c r="AR583" s="122"/>
      <c r="AS583" s="131">
        <f>DL582</f>
        <v>1.2670682064903571</v>
      </c>
      <c r="AT583" s="131"/>
      <c r="AU583" s="122">
        <f>U583*AG583+AC583*AK583+AS583</f>
        <v>2.4122838163592455</v>
      </c>
      <c r="AV583" s="122"/>
      <c r="AW583" s="122">
        <f t="shared" si="5161"/>
        <v>0.91775922255275588</v>
      </c>
      <c r="AX583" s="122"/>
      <c r="AY583" s="122">
        <f t="shared" si="5162"/>
        <v>9.7029497910595619E-2</v>
      </c>
      <c r="AZ583" s="122"/>
      <c r="BA583" s="122">
        <f>AW583</f>
        <v>0.91775922255275588</v>
      </c>
      <c r="BB583" s="122"/>
      <c r="BC583" s="120">
        <f>BC582</f>
        <v>0.01</v>
      </c>
      <c r="BD583" s="120"/>
      <c r="BE583" s="120">
        <f>BE582</f>
        <v>0.99</v>
      </c>
      <c r="BF583" s="120"/>
      <c r="BG583" s="136">
        <f>(1/2)*(AY583-BC583)^2</f>
        <v>3.7870667532851842E-3</v>
      </c>
      <c r="BH583" s="137"/>
      <c r="BI583" s="136">
        <f t="shared" si="5163"/>
        <v>2.6093649630911267E-3</v>
      </c>
      <c r="BJ583" s="137"/>
      <c r="BK583" s="136">
        <f t="shared" si="5164"/>
        <v>6.3964317163763109E-3</v>
      </c>
      <c r="BL583" s="137"/>
      <c r="BN583" s="15"/>
      <c r="BO583" s="15"/>
      <c r="BP583" s="15"/>
      <c r="BQ583" s="15"/>
      <c r="BR583" s="15"/>
      <c r="BS583" s="15"/>
      <c r="BT583" s="15"/>
      <c r="BU583" s="15"/>
      <c r="BV583" s="15"/>
      <c r="BW583" s="15"/>
      <c r="BX583" s="15"/>
      <c r="BY583" s="15"/>
      <c r="BZ583" s="15"/>
      <c r="CA583" s="15"/>
      <c r="CB583" s="15"/>
      <c r="CC583" s="15"/>
      <c r="CD583" s="15"/>
      <c r="CE583" s="15"/>
      <c r="CF583" s="15"/>
      <c r="CG583" s="15"/>
      <c r="CH583" s="15"/>
      <c r="CI583" s="15"/>
      <c r="CJ583" s="15"/>
      <c r="CK583" s="15"/>
      <c r="CL583" s="15"/>
      <c r="CM583" s="47"/>
      <c r="CN583" s="47"/>
      <c r="CO583" s="47"/>
      <c r="CP583" s="15"/>
      <c r="CQ583" s="15"/>
      <c r="CR583" s="15"/>
      <c r="CS583" s="15"/>
      <c r="CT583" s="15"/>
      <c r="CU583" s="15"/>
      <c r="CV583" s="15"/>
      <c r="CW583" s="15"/>
      <c r="CX583" s="15"/>
      <c r="CY583" s="15"/>
      <c r="CZ583" s="15"/>
      <c r="DA583" s="15"/>
      <c r="DB583" s="15"/>
      <c r="DC583" s="15"/>
      <c r="DD583" s="15"/>
      <c r="DE583" s="15"/>
      <c r="DF583" s="15"/>
      <c r="DG583" s="15"/>
      <c r="DH583" s="15"/>
      <c r="DI583" s="15"/>
      <c r="DJ583" s="15"/>
      <c r="DK583" s="15"/>
      <c r="DL583" s="15"/>
      <c r="DM583" s="15"/>
    </row>
    <row r="584" spans="1:117" s="13" customFormat="1" x14ac:dyDescent="0.35">
      <c r="A584" s="93"/>
      <c r="B584" s="14" t="s">
        <v>217</v>
      </c>
      <c r="BG584" s="143" t="str">
        <f>IF(BG583&lt;BG580,"OUI, ça a baissé","NON, ça n'a pas baissé")</f>
        <v>OUI, ça a baissé</v>
      </c>
      <c r="BH584" s="143"/>
      <c r="BI584" s="143" t="str">
        <f>IF(BI583&lt;BI580,"OUI, ça a baissé","NON, ça n'a pas baissé")</f>
        <v>OUI, ça a baissé</v>
      </c>
      <c r="BJ584" s="143"/>
      <c r="BK584" s="143" t="str">
        <f>IF(BK583&lt;BK580,"OUI, ça a baissé","NON, ça n'a pas baissé")</f>
        <v>OUI, ça a baissé</v>
      </c>
      <c r="BL584" s="143"/>
      <c r="BN584" s="15"/>
      <c r="BO584" s="15"/>
      <c r="BP584" s="15"/>
      <c r="BQ584" s="15"/>
      <c r="BR584" s="15"/>
      <c r="BS584" s="15"/>
      <c r="BT584" s="15"/>
      <c r="BU584" s="15"/>
      <c r="BV584" s="15"/>
      <c r="BW584" s="15"/>
      <c r="BX584" s="15"/>
      <c r="BY584" s="15"/>
      <c r="BZ584" s="15"/>
      <c r="CA584" s="15"/>
      <c r="CB584" s="15"/>
      <c r="CC584" s="15"/>
      <c r="CD584" s="15"/>
      <c r="CE584" s="15"/>
      <c r="CF584" s="15"/>
      <c r="CG584" s="15"/>
      <c r="CH584" s="15"/>
      <c r="CI584" s="15"/>
      <c r="CJ584" s="15"/>
      <c r="CK584" s="15"/>
      <c r="CL584" s="15"/>
      <c r="CM584" s="47"/>
      <c r="CN584" s="47"/>
      <c r="CO584" s="47"/>
      <c r="CP584" s="15"/>
      <c r="CQ584" s="15"/>
      <c r="CR584" s="15"/>
      <c r="CS584" s="15"/>
      <c r="CT584" s="15"/>
      <c r="CU584" s="15"/>
      <c r="CV584" s="15"/>
      <c r="CW584" s="15"/>
      <c r="CX584" s="15"/>
      <c r="CY584" s="15"/>
      <c r="CZ584" s="15"/>
      <c r="DA584" s="15"/>
      <c r="DB584" s="15"/>
      <c r="DC584" s="15"/>
      <c r="DD584" s="15"/>
      <c r="DE584" s="15"/>
      <c r="DF584" s="15"/>
      <c r="DG584" s="15"/>
      <c r="DH584" s="15"/>
      <c r="DI584" s="15"/>
      <c r="DJ584" s="15"/>
      <c r="DK584" s="15"/>
      <c r="DL584" s="15"/>
      <c r="DM584" s="15"/>
    </row>
    <row r="585" spans="1:117" s="13" customFormat="1" ht="15" thickBot="1" x14ac:dyDescent="0.4"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  <c r="AY585" s="15"/>
      <c r="AZ585" s="15"/>
      <c r="BA585" s="15"/>
      <c r="BB585" s="15"/>
      <c r="BC585" s="15"/>
      <c r="BD585" s="15"/>
      <c r="BE585" s="15"/>
      <c r="BF585" s="15"/>
      <c r="BG585" s="15"/>
      <c r="BH585" s="15"/>
      <c r="BI585" s="15"/>
      <c r="BJ585" s="15"/>
      <c r="BK585" s="15"/>
      <c r="BL585" s="15"/>
      <c r="BN585" s="15"/>
      <c r="BO585" s="15"/>
      <c r="BP585" s="15"/>
      <c r="BQ585" s="15"/>
      <c r="BR585" s="15"/>
      <c r="BS585" s="15"/>
      <c r="BT585" s="15"/>
      <c r="BU585" s="15"/>
      <c r="BV585" s="15"/>
      <c r="BW585" s="15"/>
      <c r="BX585" s="15"/>
      <c r="BY585" s="15"/>
      <c r="BZ585" s="15"/>
      <c r="CA585" s="15"/>
      <c r="CB585" s="15"/>
      <c r="CC585" s="15"/>
      <c r="CD585" s="15"/>
      <c r="CE585" s="15"/>
      <c r="CF585" s="15"/>
      <c r="CG585" s="15"/>
      <c r="CH585" s="15"/>
      <c r="CI585" s="15"/>
      <c r="CJ585" s="15"/>
      <c r="CK585" s="15"/>
      <c r="CL585" s="15"/>
      <c r="CM585" s="47"/>
      <c r="CN585" s="47"/>
      <c r="CO585" s="47"/>
      <c r="CP585" s="15"/>
      <c r="CQ585" s="15"/>
      <c r="CR585" s="15"/>
      <c r="CS585" s="15"/>
      <c r="CT585" s="15"/>
      <c r="CU585" s="15"/>
      <c r="CV585" s="15"/>
      <c r="CW585" s="15"/>
      <c r="CX585" s="15"/>
      <c r="CY585" s="15"/>
      <c r="CZ585" s="15"/>
      <c r="DA585" s="15"/>
      <c r="DB585" s="15"/>
      <c r="DC585" s="15"/>
      <c r="DD585" s="15"/>
      <c r="DE585" s="15"/>
      <c r="DF585" s="15"/>
      <c r="DG585" s="15"/>
      <c r="DH585" s="15"/>
      <c r="DI585" s="15"/>
      <c r="DJ585" s="15"/>
      <c r="DK585" s="15"/>
      <c r="DL585" s="15"/>
      <c r="DM585" s="15"/>
    </row>
    <row r="586" spans="1:117" s="13" customFormat="1" ht="15" thickBot="1" x14ac:dyDescent="0.4">
      <c r="A586" s="93" t="s">
        <v>132</v>
      </c>
      <c r="B586" s="14" t="s">
        <v>213</v>
      </c>
      <c r="C586" s="120">
        <f>C583</f>
        <v>0.05</v>
      </c>
      <c r="D586" s="120"/>
      <c r="E586" s="120">
        <f>E583</f>
        <v>0.1</v>
      </c>
      <c r="F586" s="120"/>
      <c r="G586" s="121">
        <f>G583</f>
        <v>0.1587946088204395</v>
      </c>
      <c r="H586" s="121"/>
      <c r="I586" s="121">
        <f>I583</f>
        <v>0.20729034889422968</v>
      </c>
      <c r="J586" s="121"/>
      <c r="K586" s="121">
        <f>K583</f>
        <v>0.2675892176408789</v>
      </c>
      <c r="L586" s="121"/>
      <c r="M586" s="121">
        <f>M583</f>
        <v>0.31458069778845932</v>
      </c>
      <c r="N586" s="121"/>
      <c r="O586" s="121">
        <f>O583</f>
        <v>0.52589217640878883</v>
      </c>
      <c r="P586" s="121"/>
      <c r="Q586" s="122">
        <f>C586*G586+E586*K586+O586</f>
        <v>0.56059082861389875</v>
      </c>
      <c r="R586" s="122"/>
      <c r="S586" s="122">
        <f t="shared" ref="S586" si="5186">1/(1+EXP(-Q586))</f>
        <v>0.63658923559797986</v>
      </c>
      <c r="T586" s="122"/>
      <c r="U586" s="122">
        <f t="shared" ref="U586" si="5187">S586</f>
        <v>0.63658923559797986</v>
      </c>
      <c r="V586" s="122"/>
      <c r="W586" s="121">
        <f>W583</f>
        <v>0.4958069778845911</v>
      </c>
      <c r="X586" s="121"/>
      <c r="Y586" s="122">
        <f t="shared" ref="Y586" si="5188">C586*I586+E586*M586+W586</f>
        <v>0.53762956510814852</v>
      </c>
      <c r="Z586" s="122"/>
      <c r="AA586" s="122">
        <f t="shared" ref="AA586" si="5189">1/(1+EXP(-Y586))</f>
        <v>0.63126082207679568</v>
      </c>
      <c r="AB586" s="122"/>
      <c r="AC586" s="122">
        <f t="shared" ref="AC586" si="5190">AA586</f>
        <v>0.63126082207679568</v>
      </c>
      <c r="AD586" s="122"/>
      <c r="AE586" s="121">
        <f>AE583</f>
        <v>-0.76081050198207867</v>
      </c>
      <c r="AF586" s="121"/>
      <c r="AG586" s="121">
        <f>AG583</f>
        <v>0.85446055730261727</v>
      </c>
      <c r="AH586" s="121"/>
      <c r="AI586" s="121">
        <f>AI583</f>
        <v>-0.65660639668449139</v>
      </c>
      <c r="AJ586" s="121"/>
      <c r="AK586" s="121">
        <f>AK583</f>
        <v>0.95249886547504425</v>
      </c>
      <c r="AL586" s="121"/>
      <c r="AM586" s="121">
        <f>AM583</f>
        <v>-1.3318611822273629</v>
      </c>
      <c r="AN586" s="121"/>
      <c r="AO586" s="122">
        <f t="shared" ref="AO586" si="5191">U586*AE586+AC586*AI586+AM586</f>
        <v>-2.2306748518709845</v>
      </c>
      <c r="AP586" s="122"/>
      <c r="AQ586" s="122">
        <f t="shared" ref="AQ586" si="5192">1/(1+EXP(-AO586))</f>
        <v>9.7029497910595619E-2</v>
      </c>
      <c r="AR586" s="122"/>
      <c r="AS586" s="121">
        <f>AS583</f>
        <v>1.2670682064903571</v>
      </c>
      <c r="AT586" s="121"/>
      <c r="AU586" s="122">
        <f>U586*AG586+AC586*AK586+AS586</f>
        <v>2.4122838163592455</v>
      </c>
      <c r="AV586" s="122"/>
      <c r="AW586" s="122">
        <f t="shared" ref="AW586" si="5193">1/(1+EXP(-AU586))</f>
        <v>0.91775922255275588</v>
      </c>
      <c r="AX586" s="122"/>
      <c r="AY586" s="122">
        <f t="shared" ref="AY586" si="5194">AQ586</f>
        <v>9.7029497910595619E-2</v>
      </c>
      <c r="AZ586" s="122"/>
      <c r="BA586" s="122">
        <f t="shared" ref="BA586" si="5195">AW586</f>
        <v>0.91775922255275588</v>
      </c>
      <c r="BB586" s="122"/>
      <c r="BC586" s="120">
        <f>BC583</f>
        <v>0.01</v>
      </c>
      <c r="BD586" s="120"/>
      <c r="BE586" s="120">
        <f>BE583</f>
        <v>0.99</v>
      </c>
      <c r="BF586" s="120"/>
      <c r="BG586" s="136">
        <f>(1/2)*(AY586-BC586)^2</f>
        <v>3.7870667532851842E-3</v>
      </c>
      <c r="BH586" s="137"/>
      <c r="BI586" s="136">
        <f t="shared" ref="BI586" si="5196">(1/2)*(BA586-BE586)^2</f>
        <v>2.6093649630911267E-3</v>
      </c>
      <c r="BJ586" s="137"/>
      <c r="BK586" s="136">
        <f t="shared" ref="BK586" si="5197">BG586+BI586</f>
        <v>6.3964317163763109E-3</v>
      </c>
      <c r="BL586" s="137"/>
      <c r="BN586" s="131">
        <f t="shared" ref="BN586" si="5198" xml:space="preserve"> ( ((AY586 - BC586)*(AY586)*(1-AY586)*AE586) + ((BA586 - BE586)*(BA586)*(1-BA586)*AG586) ) * ( ((U586)*(1-U586)) ) * ( C586 )</f>
        <v>-1.209949984168032E-4</v>
      </c>
      <c r="BO586" s="131"/>
      <c r="BP586" s="131">
        <f t="shared" ref="BP586" si="5199" xml:space="preserve"> ( ((AY586 - BC586)*(AY586)*(1-AY586)*AI586) + ((BA586 - BE586)*(BA586)*(1-BA586)*AK586) ) * ( ((AC586)*(1-AC586)) ) * ( C586 )</f>
        <v>-1.1871535518909343E-4</v>
      </c>
      <c r="BQ586" s="131"/>
      <c r="BR586" s="131">
        <f t="shared" ref="BR586" si="5200" xml:space="preserve"> ( ((AY586 - BC586)*(AY586)*(1-AY586)*AE586) + ((BA586 - BE586)*(BA586)*(1-BA586)*AG586) ) * ( ((U586)*(1-U586)) ) * ( E586 )</f>
        <v>-2.419899968336064E-4</v>
      </c>
      <c r="BS586" s="131"/>
      <c r="BT586" s="131">
        <f t="shared" ref="BT586" si="5201" xml:space="preserve"> ( ((AY586 - BC586)*(AY586)*(1-AY586)*AI586) + ((BA586 - BE586)*(BA586)*(1-BA586)*AK586) ) * ( ((AC586)*(1-AC586)) ) * ( E586 )</f>
        <v>-2.3743071037818687E-4</v>
      </c>
      <c r="BU586" s="131"/>
      <c r="BV586" s="131">
        <f t="shared" ref="BV586" si="5202" xml:space="preserve"> ( ((AY586 - BC586)*(AY586)*(1-AY586)*AE586) + ((BA586 - BE586)*(BA586)*(1-BA586)*AG586) ) * ( ((S586)*(1-S586)) )</f>
        <v>-2.4198999683360638E-3</v>
      </c>
      <c r="BW586" s="131"/>
      <c r="BX586" s="131">
        <f t="shared" ref="BX586" si="5203" xml:space="preserve"> ( ((AY586 - BC586)*(AY586)*(1-AY586)*AI586) + ((BA586 - BE586)*(BA586)*(1-BA586)*AK586) ) * ( ((AC586)*(1-AC586)) )</f>
        <v>-2.3743071037818685E-3</v>
      </c>
      <c r="BY586" s="131"/>
      <c r="BZ586" s="131">
        <f xml:space="preserve"> (AY586 - BC586) * (AY586 * (1 - AY586)) * U586</f>
        <v>4.854037374186688E-3</v>
      </c>
      <c r="CA586" s="131"/>
      <c r="CB586" s="131">
        <f t="shared" ref="CB586" si="5204" xml:space="preserve"> (BA586 - BE586) * (BA586 * (1 - BA586)) * U586</f>
        <v>-3.4710243984425997E-3</v>
      </c>
      <c r="CC586" s="131"/>
      <c r="CD586" s="131">
        <f t="shared" ref="CD586" si="5205" xml:space="preserve"> (AY586 - BC586) * (AY586 * (1 - AY586)) * AC586</f>
        <v>4.8134078490068375E-3</v>
      </c>
      <c r="CE586" s="131"/>
      <c r="CF586" s="131">
        <f t="shared" ref="CF586" si="5206" xml:space="preserve"> (BA586 - BE586) * (BA586 * (1 - BA586)) * AC586</f>
        <v>-3.4419710429933067E-3</v>
      </c>
      <c r="CG586" s="131"/>
      <c r="CH586" s="131">
        <f xml:space="preserve"> (AY586 - BC586) * (AY586 * (1 - AY586))</f>
        <v>7.6250698295692188E-3</v>
      </c>
      <c r="CI586" s="131"/>
      <c r="CJ586" s="131">
        <f xml:space="preserve"> (BA586 - BE586) * (BA586 * (1 - BA586))</f>
        <v>-5.4525339172317201E-3</v>
      </c>
      <c r="CK586" s="131"/>
      <c r="CL586" s="15"/>
      <c r="CM586" s="47"/>
      <c r="CN586" s="47"/>
      <c r="CO586" s="47"/>
      <c r="CP586" s="15"/>
      <c r="CQ586" s="15"/>
      <c r="CR586" s="15"/>
      <c r="CS586" s="15"/>
      <c r="CT586" s="15"/>
      <c r="CU586" s="15"/>
      <c r="CV586" s="15"/>
      <c r="CW586" s="15"/>
      <c r="CX586" s="15"/>
      <c r="CY586" s="15"/>
      <c r="CZ586" s="15"/>
      <c r="DA586" s="15"/>
      <c r="DB586" s="15"/>
      <c r="DC586" s="15"/>
      <c r="DD586" s="15"/>
      <c r="DE586" s="15"/>
      <c r="DF586" s="15"/>
      <c r="DG586" s="15"/>
      <c r="DH586" s="15"/>
      <c r="DI586" s="15"/>
      <c r="DJ586" s="15"/>
      <c r="DK586" s="15"/>
      <c r="DL586" s="15"/>
      <c r="DM586" s="15"/>
    </row>
    <row r="587" spans="1:117" s="13" customFormat="1" x14ac:dyDescent="0.35">
      <c r="A587" s="93"/>
      <c r="B587" s="14" t="s">
        <v>215</v>
      </c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  <c r="AP587" s="15"/>
      <c r="AQ587" s="15"/>
      <c r="AR587" s="15"/>
      <c r="AS587" s="15"/>
      <c r="AT587" s="15"/>
      <c r="AU587" s="15"/>
      <c r="AV587" s="15"/>
      <c r="AW587" s="15"/>
      <c r="AX587" s="15"/>
      <c r="AY587" s="15"/>
      <c r="AZ587" s="15"/>
      <c r="BA587" s="15"/>
      <c r="BB587" s="15"/>
      <c r="BC587" s="15"/>
      <c r="BD587" s="15"/>
      <c r="BE587" s="15"/>
      <c r="BF587" s="15"/>
      <c r="BG587" s="15"/>
      <c r="BH587" s="15"/>
      <c r="BI587" s="15"/>
      <c r="BJ587" s="15"/>
      <c r="BK587" s="15"/>
      <c r="BL587" s="15"/>
      <c r="BN587" s="132" t="str">
        <f>IF(BN586&lt;0.000001,"PROCHE DE 0","PAS PROCHE DE 0")</f>
        <v>PROCHE DE 0</v>
      </c>
      <c r="BO587" s="132"/>
      <c r="BP587" s="132" t="str">
        <f>IF(BP586&lt;0.000001,"PROCHE DE 0","PAS PROCHE DE 0")</f>
        <v>PROCHE DE 0</v>
      </c>
      <c r="BQ587" s="132"/>
      <c r="BR587" s="132" t="str">
        <f>IF(BR586&lt;0.000001,"PROCHE DE 0","PAS PROCHE DE 0")</f>
        <v>PROCHE DE 0</v>
      </c>
      <c r="BS587" s="132"/>
      <c r="BT587" s="132" t="str">
        <f>IF(BT586&lt;0.000001,"PROCHE DE 0","PAS PROCHE DE 0")</f>
        <v>PROCHE DE 0</v>
      </c>
      <c r="BU587" s="132"/>
      <c r="BV587" s="132" t="str">
        <f>IF(BV586&lt;0.000001,"PROCHE DE 0","PAS PROCHE DE 0")</f>
        <v>PROCHE DE 0</v>
      </c>
      <c r="BW587" s="132"/>
      <c r="BX587" s="132" t="str">
        <f>IF(BX586&lt;0.000001,"PROCHE DE 0","PAS PROCHE DE 0")</f>
        <v>PROCHE DE 0</v>
      </c>
      <c r="BY587" s="132"/>
      <c r="BZ587" s="132" t="str">
        <f>IF(BZ586&lt;0.000001,"PROCHE DE 0","PAS PROCHE DE 0")</f>
        <v>PAS PROCHE DE 0</v>
      </c>
      <c r="CA587" s="132"/>
      <c r="CB587" s="132" t="str">
        <f>IF(CB586&lt;0.000001,"PROCHE DE 0","PAS PROCHE DE 0")</f>
        <v>PROCHE DE 0</v>
      </c>
      <c r="CC587" s="132"/>
      <c r="CD587" s="132" t="str">
        <f>IF(CD586&lt;0.000001,"PROCHE DE 0","PAS PROCHE DE 0")</f>
        <v>PAS PROCHE DE 0</v>
      </c>
      <c r="CE587" s="132"/>
      <c r="CF587" s="132" t="str">
        <f>IF(CF586&lt;0.000001,"PROCHE DE 0","PAS PROCHE DE 0")</f>
        <v>PROCHE DE 0</v>
      </c>
      <c r="CG587" s="132"/>
      <c r="CH587" s="132" t="str">
        <f>IF(CH586&lt;0.000001,"PROCHE DE 0","PAS PROCHE DE 0")</f>
        <v>PAS PROCHE DE 0</v>
      </c>
      <c r="CI587" s="132"/>
      <c r="CJ587" s="132" t="str">
        <f>IF(CJ586&lt;0.000001,"PROCHE DE 0","PAS PROCHE DE 0")</f>
        <v>PROCHE DE 0</v>
      </c>
      <c r="CK587" s="132"/>
      <c r="CL587" s="15"/>
      <c r="CM587" s="47"/>
      <c r="CN587" s="47"/>
      <c r="CO587" s="47"/>
      <c r="CP587" s="15"/>
      <c r="CQ587" s="15"/>
      <c r="CR587" s="15"/>
      <c r="CS587" s="15"/>
      <c r="CT587" s="15"/>
      <c r="CU587" s="15"/>
      <c r="CV587" s="15"/>
      <c r="CW587" s="15"/>
      <c r="CX587" s="15"/>
      <c r="CY587" s="15"/>
      <c r="CZ587" s="15"/>
      <c r="DA587" s="15"/>
      <c r="DB587" s="15"/>
      <c r="DC587" s="15"/>
      <c r="DD587" s="15"/>
      <c r="DE587" s="15"/>
      <c r="DF587" s="15"/>
      <c r="DG587" s="15"/>
      <c r="DH587" s="15"/>
      <c r="DI587" s="15"/>
      <c r="DJ587" s="15"/>
      <c r="DK587" s="15"/>
      <c r="DL587" s="15"/>
      <c r="DM587" s="15"/>
    </row>
    <row r="588" spans="1:117" s="13" customFormat="1" ht="15" thickBot="1" x14ac:dyDescent="0.4">
      <c r="A588" s="93"/>
      <c r="B588" s="14" t="s">
        <v>214</v>
      </c>
      <c r="C588" s="120">
        <f>C586</f>
        <v>0.05</v>
      </c>
      <c r="D588" s="120"/>
      <c r="E588" s="120">
        <f>E586</f>
        <v>0.1</v>
      </c>
      <c r="F588" s="120"/>
      <c r="G588" s="121">
        <f>G586</f>
        <v>0.1587946088204395</v>
      </c>
      <c r="H588" s="121"/>
      <c r="I588" s="121">
        <f>I586</f>
        <v>0.20729034889422968</v>
      </c>
      <c r="J588" s="121"/>
      <c r="K588" s="121">
        <f>K586</f>
        <v>0.2675892176408789</v>
      </c>
      <c r="L588" s="121"/>
      <c r="M588" s="121">
        <f>M586</f>
        <v>0.31458069778845932</v>
      </c>
      <c r="N588" s="121"/>
      <c r="O588" s="121">
        <f>O586</f>
        <v>0.52589217640878883</v>
      </c>
      <c r="P588" s="121"/>
      <c r="Q588" s="122">
        <f>C588*G588+E588*K588+O588</f>
        <v>0.56059082861389875</v>
      </c>
      <c r="R588" s="122"/>
      <c r="S588" s="122">
        <f t="shared" ref="S588:S589" si="5207">1/(1+EXP(-Q588))</f>
        <v>0.63658923559797986</v>
      </c>
      <c r="T588" s="122"/>
      <c r="U588" s="122">
        <f t="shared" ref="U588:U589" si="5208">S588</f>
        <v>0.63658923559797986</v>
      </c>
      <c r="V588" s="122"/>
      <c r="W588" s="121">
        <f>W586</f>
        <v>0.4958069778845911</v>
      </c>
      <c r="X588" s="121"/>
      <c r="Y588" s="122">
        <f t="shared" ref="Y588:Y589" si="5209">C588*I588+E588*M588+W588</f>
        <v>0.53762956510814852</v>
      </c>
      <c r="Z588" s="122"/>
      <c r="AA588" s="122">
        <f t="shared" ref="AA588:AA589" si="5210">1/(1+EXP(-Y588))</f>
        <v>0.63126082207679568</v>
      </c>
      <c r="AB588" s="122"/>
      <c r="AC588" s="122">
        <f t="shared" ref="AC588:AC589" si="5211">AA588</f>
        <v>0.63126082207679568</v>
      </c>
      <c r="AD588" s="122"/>
      <c r="AE588" s="121">
        <f>AE586</f>
        <v>-0.76081050198207867</v>
      </c>
      <c r="AF588" s="121"/>
      <c r="AG588" s="121">
        <f>AG586</f>
        <v>0.85446055730261727</v>
      </c>
      <c r="AH588" s="121"/>
      <c r="AI588" s="121">
        <f>AI586</f>
        <v>-0.65660639668449139</v>
      </c>
      <c r="AJ588" s="121"/>
      <c r="AK588" s="121">
        <f>AK586</f>
        <v>0.95249886547504425</v>
      </c>
      <c r="AL588" s="121"/>
      <c r="AM588" s="121">
        <f>AM586</f>
        <v>-1.3318611822273629</v>
      </c>
      <c r="AN588" s="121"/>
      <c r="AO588" s="122">
        <f t="shared" ref="AO588:AO589" si="5212">U588*AE588+AC588*AI588+AM588</f>
        <v>-2.2306748518709845</v>
      </c>
      <c r="AP588" s="122"/>
      <c r="AQ588" s="122">
        <f t="shared" ref="AQ588:AQ589" si="5213">1/(1+EXP(-AO588))</f>
        <v>9.7029497910595619E-2</v>
      </c>
      <c r="AR588" s="122"/>
      <c r="AS588" s="121">
        <f>AS586</f>
        <v>1.2670682064903571</v>
      </c>
      <c r="AT588" s="121"/>
      <c r="AU588" s="122">
        <f>U588*AG588+AC588*AK588+AS588</f>
        <v>2.4122838163592455</v>
      </c>
      <c r="AV588" s="122"/>
      <c r="AW588" s="122">
        <f t="shared" ref="AW588:AW589" si="5214">1/(1+EXP(-AU588))</f>
        <v>0.91775922255275588</v>
      </c>
      <c r="AX588" s="122"/>
      <c r="AY588" s="122">
        <f t="shared" ref="AY588:AY589" si="5215">AQ588</f>
        <v>9.7029497910595619E-2</v>
      </c>
      <c r="AZ588" s="122"/>
      <c r="BA588" s="122">
        <f>AW588</f>
        <v>0.91775922255275588</v>
      </c>
      <c r="BB588" s="122"/>
      <c r="BC588" s="120">
        <f>BC586</f>
        <v>0.01</v>
      </c>
      <c r="BD588" s="120"/>
      <c r="BE588" s="120">
        <f>BE586</f>
        <v>0.99</v>
      </c>
      <c r="BF588" s="120"/>
      <c r="BG588" s="122">
        <f>(1/2)*(AY588-BC588)^2</f>
        <v>3.7870667532851842E-3</v>
      </c>
      <c r="BH588" s="122"/>
      <c r="BI588" s="122">
        <f t="shared" ref="BI588:BI589" si="5216">(1/2)*(BA588-BE588)^2</f>
        <v>2.6093649630911267E-3</v>
      </c>
      <c r="BJ588" s="122"/>
      <c r="BK588" s="122">
        <f t="shared" ref="BK588:BK589" si="5217">BG588+BI588</f>
        <v>6.3964317163763109E-3</v>
      </c>
      <c r="BL588" s="122"/>
      <c r="BN588" s="142">
        <f t="shared" ref="BN588" si="5218" xml:space="preserve"> ( ((AY588 - BC588)*(AY588)*(1-AY588)*AE588) + ((BA588 - BE588)*(BA588)*(1-BA588)*AG588) ) * ( ((U588)*(1-U588)) ) * ( C588 )</f>
        <v>-1.209949984168032E-4</v>
      </c>
      <c r="BO588" s="142"/>
      <c r="BP588" s="142">
        <f t="shared" ref="BP588" si="5219" xml:space="preserve"> ( ((AY588 - BC588)*(AY588)*(1-AY588)*AI588) + ((BA588 - BE588)*(BA588)*(1-BA588)*AK588) ) * ( ((AC588)*(1-AC588)) ) * ( C588 )</f>
        <v>-1.1871535518909343E-4</v>
      </c>
      <c r="BQ588" s="142"/>
      <c r="BR588" s="142">
        <f t="shared" ref="BR588" si="5220" xml:space="preserve"> ( ((AY588 - BC588)*(AY588)*(1-AY588)*AE588) + ((BA588 - BE588)*(BA588)*(1-BA588)*AG588) ) * ( ((U588)*(1-U588)) ) * ( E588 )</f>
        <v>-2.419899968336064E-4</v>
      </c>
      <c r="BS588" s="142"/>
      <c r="BT588" s="142">
        <f t="shared" ref="BT588" si="5221" xml:space="preserve"> ( ((AY588 - BC588)*(AY588)*(1-AY588)*AI588) + ((BA588 - BE588)*(BA588)*(1-BA588)*AK588) ) * ( ((AC588)*(1-AC588)) ) * ( E588 )</f>
        <v>-2.3743071037818687E-4</v>
      </c>
      <c r="BU588" s="142"/>
      <c r="BV588" s="142">
        <f t="shared" ref="BV588" si="5222" xml:space="preserve"> ( ((AY588 - BC588)*(AY588)*(1-AY588)*AE588) + ((BA588 - BE588)*(BA588)*(1-BA588)*AG588) ) * ( ((S588)*(1-S588)) )</f>
        <v>-2.4198999683360638E-3</v>
      </c>
      <c r="BW588" s="142"/>
      <c r="BX588" s="142">
        <f t="shared" ref="BX588" si="5223" xml:space="preserve"> ( ((AY588 - BC588)*(AY588)*(1-AY588)*AI588) + ((BA588 - BE588)*(BA588)*(1-BA588)*AK588) ) * ( ((AC588)*(1-AC588)) )</f>
        <v>-2.3743071037818685E-3</v>
      </c>
      <c r="BY588" s="142"/>
      <c r="BZ588" s="142">
        <f xml:space="preserve"> (AY588 - BC588) * (AY588 * (1 - AY588)) * U588</f>
        <v>4.854037374186688E-3</v>
      </c>
      <c r="CA588" s="142"/>
      <c r="CB588" s="142">
        <f t="shared" ref="CB588" si="5224" xml:space="preserve"> (BA588 - BE588) * (BA588 * (1 - BA588)) * U588</f>
        <v>-3.4710243984425997E-3</v>
      </c>
      <c r="CC588" s="142"/>
      <c r="CD588" s="142">
        <f t="shared" ref="CD588" si="5225" xml:space="preserve"> (AY588 - BC588) * (AY588 * (1 - AY588)) * AC588</f>
        <v>4.8134078490068375E-3</v>
      </c>
      <c r="CE588" s="142"/>
      <c r="CF588" s="142">
        <f t="shared" ref="CF588" si="5226" xml:space="preserve"> (BA588 - BE588) * (BA588 * (1 - BA588)) * AC588</f>
        <v>-3.4419710429933067E-3</v>
      </c>
      <c r="CG588" s="142"/>
      <c r="CH588" s="142">
        <f xml:space="preserve"> (AY588 - BC588) * (AY588 * (1 - AY588))</f>
        <v>7.6250698295692188E-3</v>
      </c>
      <c r="CI588" s="142"/>
      <c r="CJ588" s="142">
        <f xml:space="preserve"> (BA588 - BE588) * (BA588 * (1 - BA588))</f>
        <v>-5.4525339172317201E-3</v>
      </c>
      <c r="CK588" s="142"/>
      <c r="CL588" s="15"/>
      <c r="CM588" s="104">
        <f>CM582</f>
        <v>0.5</v>
      </c>
      <c r="CN588" s="104"/>
      <c r="CO588" s="47"/>
      <c r="CP588" s="131">
        <f t="shared" ref="CP588" si="5227">G588-CM588*BN588</f>
        <v>0.15885510631964789</v>
      </c>
      <c r="CQ588" s="131"/>
      <c r="CR588" s="131">
        <f t="shared" ref="CR588" si="5228">I588-CM588*BP588</f>
        <v>0.20734970657182422</v>
      </c>
      <c r="CS588" s="131"/>
      <c r="CT588" s="131">
        <f t="shared" ref="CT588" si="5229">K588-CM588*BR588</f>
        <v>0.26771021263929567</v>
      </c>
      <c r="CU588" s="131"/>
      <c r="CV588" s="131">
        <f t="shared" ref="CV588" si="5230">M588-CM588*BT588</f>
        <v>0.31469941314364841</v>
      </c>
      <c r="CW588" s="131"/>
      <c r="CX588" s="131">
        <f t="shared" ref="CX588" si="5231">O588-CM588*BV588</f>
        <v>0.52710212639295684</v>
      </c>
      <c r="CY588" s="131"/>
      <c r="CZ588" s="131">
        <f t="shared" ref="CZ588" si="5232">W588-CM588*BX588</f>
        <v>0.49699413143648202</v>
      </c>
      <c r="DA588" s="131"/>
      <c r="DB588" s="131">
        <f t="shared" ref="DB588" si="5233">AE588-CM588*BZ588</f>
        <v>-0.76323752066917205</v>
      </c>
      <c r="DC588" s="131"/>
      <c r="DD588" s="131">
        <f t="shared" ref="DD588" si="5234">AG588-CM588*CB588</f>
        <v>0.85619606950183857</v>
      </c>
      <c r="DE588" s="131"/>
      <c r="DF588" s="131">
        <f t="shared" ref="DF588" si="5235">AI588-CM588*CD588</f>
        <v>-0.65901310060899476</v>
      </c>
      <c r="DG588" s="131"/>
      <c r="DH588" s="131">
        <f t="shared" ref="DH588" si="5236">AK588-CM588*CF588</f>
        <v>0.95421985099654094</v>
      </c>
      <c r="DI588" s="131"/>
      <c r="DJ588" s="131">
        <f t="shared" ref="DJ588" si="5237">AM588-CM588*CH588</f>
        <v>-1.3356737171421476</v>
      </c>
      <c r="DK588" s="131"/>
      <c r="DL588" s="131">
        <f t="shared" ref="DL588" si="5238">AS588-CM588*CJ588</f>
        <v>1.269794473448973</v>
      </c>
      <c r="DM588" s="131"/>
    </row>
    <row r="589" spans="1:117" s="13" customFormat="1" ht="15" thickBot="1" x14ac:dyDescent="0.4">
      <c r="A589" s="93"/>
      <c r="B589" s="14" t="s">
        <v>216</v>
      </c>
      <c r="C589" s="120">
        <f>C588</f>
        <v>0.05</v>
      </c>
      <c r="D589" s="120"/>
      <c r="E589" s="120">
        <f>E588</f>
        <v>0.1</v>
      </c>
      <c r="F589" s="120"/>
      <c r="G589" s="131">
        <f>CP588</f>
        <v>0.15885510631964789</v>
      </c>
      <c r="H589" s="131"/>
      <c r="I589" s="131">
        <f>CR588</f>
        <v>0.20734970657182422</v>
      </c>
      <c r="J589" s="131"/>
      <c r="K589" s="131">
        <f>CT588</f>
        <v>0.26771021263929567</v>
      </c>
      <c r="L589" s="131"/>
      <c r="M589" s="131">
        <f>CV588</f>
        <v>0.31469941314364841</v>
      </c>
      <c r="N589" s="131"/>
      <c r="O589" s="131">
        <f>CX588</f>
        <v>0.52710212639295684</v>
      </c>
      <c r="P589" s="131"/>
      <c r="Q589" s="122">
        <f>C589*G589+E589*K589+O589</f>
        <v>0.56181590297286876</v>
      </c>
      <c r="R589" s="122"/>
      <c r="S589" s="122">
        <f t="shared" si="5207"/>
        <v>0.63687260099028675</v>
      </c>
      <c r="T589" s="122"/>
      <c r="U589" s="122">
        <f t="shared" si="5208"/>
        <v>0.63687260099028675</v>
      </c>
      <c r="V589" s="122"/>
      <c r="W589" s="131">
        <f>CZ588</f>
        <v>0.49699413143648202</v>
      </c>
      <c r="X589" s="131"/>
      <c r="Y589" s="122">
        <f t="shared" si="5209"/>
        <v>0.53883155807943806</v>
      </c>
      <c r="Z589" s="122"/>
      <c r="AA589" s="122">
        <f t="shared" si="5210"/>
        <v>0.63154056652757118</v>
      </c>
      <c r="AB589" s="122"/>
      <c r="AC589" s="122">
        <f t="shared" si="5211"/>
        <v>0.63154056652757118</v>
      </c>
      <c r="AD589" s="122"/>
      <c r="AE589" s="131">
        <f>DB588</f>
        <v>-0.76323752066917205</v>
      </c>
      <c r="AF589" s="131"/>
      <c r="AG589" s="131">
        <f>DD588</f>
        <v>0.85619606950183857</v>
      </c>
      <c r="AH589" s="131"/>
      <c r="AI589" s="131">
        <f>DF588</f>
        <v>-0.65901310060899476</v>
      </c>
      <c r="AJ589" s="131"/>
      <c r="AK589" s="131">
        <f>DH588</f>
        <v>0.95421985099654094</v>
      </c>
      <c r="AL589" s="131"/>
      <c r="AM589" s="131">
        <f>DJ588</f>
        <v>-1.3356737171421476</v>
      </c>
      <c r="AN589" s="131"/>
      <c r="AO589" s="122">
        <f t="shared" si="5212"/>
        <v>-2.2379522890117967</v>
      </c>
      <c r="AP589" s="122"/>
      <c r="AQ589" s="122">
        <f t="shared" si="5213"/>
        <v>9.6393754080352112E-2</v>
      </c>
      <c r="AR589" s="122"/>
      <c r="AS589" s="131">
        <f>DL588</f>
        <v>1.269794473448973</v>
      </c>
      <c r="AT589" s="131"/>
      <c r="AU589" s="122">
        <f>U589*AG589+AC589*AK589+AS589</f>
        <v>2.4177108364804791</v>
      </c>
      <c r="AV589" s="122"/>
      <c r="AW589" s="122">
        <f t="shared" si="5214"/>
        <v>0.91816791143188403</v>
      </c>
      <c r="AX589" s="122"/>
      <c r="AY589" s="122">
        <f t="shared" si="5215"/>
        <v>9.6393754080352112E-2</v>
      </c>
      <c r="AZ589" s="122"/>
      <c r="BA589" s="122">
        <f>AW589</f>
        <v>0.91816791143188403</v>
      </c>
      <c r="BB589" s="122"/>
      <c r="BC589" s="120">
        <f>BC588</f>
        <v>0.01</v>
      </c>
      <c r="BD589" s="120"/>
      <c r="BE589" s="120">
        <f>BE588</f>
        <v>0.99</v>
      </c>
      <c r="BF589" s="120"/>
      <c r="BG589" s="136">
        <f>(1/2)*(AY589-BC589)^2</f>
        <v>3.7319403720481792E-3</v>
      </c>
      <c r="BH589" s="137"/>
      <c r="BI589" s="136">
        <f t="shared" si="5216"/>
        <v>2.5799244740288278E-3</v>
      </c>
      <c r="BJ589" s="137"/>
      <c r="BK589" s="136">
        <f t="shared" si="5217"/>
        <v>6.3118648460770074E-3</v>
      </c>
      <c r="BL589" s="137"/>
      <c r="BN589" s="15"/>
      <c r="BO589" s="15"/>
      <c r="BP589" s="15"/>
      <c r="BQ589" s="15"/>
      <c r="BR589" s="15"/>
      <c r="BS589" s="15"/>
      <c r="BT589" s="15"/>
      <c r="BU589" s="15"/>
      <c r="BV589" s="15"/>
      <c r="BW589" s="15"/>
      <c r="BX589" s="15"/>
      <c r="BY589" s="15"/>
      <c r="BZ589" s="15"/>
      <c r="CA589" s="15"/>
      <c r="CB589" s="15"/>
      <c r="CC589" s="15"/>
      <c r="CD589" s="15"/>
      <c r="CE589" s="15"/>
      <c r="CF589" s="15"/>
      <c r="CG589" s="15"/>
      <c r="CH589" s="15"/>
      <c r="CI589" s="15"/>
      <c r="CJ589" s="15"/>
      <c r="CK589" s="15"/>
      <c r="CL589" s="15"/>
      <c r="CM589" s="47"/>
      <c r="CN589" s="47"/>
      <c r="CO589" s="47"/>
      <c r="CP589" s="15"/>
      <c r="CQ589" s="15"/>
      <c r="CR589" s="15"/>
      <c r="CS589" s="15"/>
      <c r="CT589" s="15"/>
      <c r="CU589" s="15"/>
      <c r="CV589" s="15"/>
      <c r="CW589" s="15"/>
      <c r="CX589" s="15"/>
      <c r="CY589" s="15"/>
      <c r="CZ589" s="15"/>
      <c r="DA589" s="15"/>
      <c r="DB589" s="15"/>
      <c r="DC589" s="15"/>
      <c r="DD589" s="15"/>
      <c r="DE589" s="15"/>
      <c r="DF589" s="15"/>
      <c r="DG589" s="15"/>
      <c r="DH589" s="15"/>
      <c r="DI589" s="15"/>
      <c r="DJ589" s="15"/>
      <c r="DK589" s="15"/>
      <c r="DL589" s="15"/>
      <c r="DM589" s="15"/>
    </row>
    <row r="590" spans="1:117" s="13" customFormat="1" x14ac:dyDescent="0.35">
      <c r="A590" s="93"/>
      <c r="B590" s="14" t="s">
        <v>217</v>
      </c>
      <c r="BG590" s="143" t="str">
        <f>IF(BG589&lt;BG586,"OUI, ça a baissé","NON, ça n'a pas baissé")</f>
        <v>OUI, ça a baissé</v>
      </c>
      <c r="BH590" s="143"/>
      <c r="BI590" s="143" t="str">
        <f>IF(BI589&lt;BI586,"OUI, ça a baissé","NON, ça n'a pas baissé")</f>
        <v>OUI, ça a baissé</v>
      </c>
      <c r="BJ590" s="143"/>
      <c r="BK590" s="143" t="str">
        <f>IF(BK589&lt;BK586,"OUI, ça a baissé","NON, ça n'a pas baissé")</f>
        <v>OUI, ça a baissé</v>
      </c>
      <c r="BL590" s="143"/>
      <c r="BN590" s="15"/>
      <c r="BO590" s="15"/>
      <c r="BP590" s="15"/>
      <c r="BQ590" s="15"/>
      <c r="BR590" s="15"/>
      <c r="BS590" s="15"/>
      <c r="BT590" s="15"/>
      <c r="BU590" s="15"/>
      <c r="BV590" s="15"/>
      <c r="BW590" s="15"/>
      <c r="BX590" s="15"/>
      <c r="BY590" s="15"/>
      <c r="BZ590" s="15"/>
      <c r="CA590" s="15"/>
      <c r="CB590" s="15"/>
      <c r="CC590" s="15"/>
      <c r="CD590" s="15"/>
      <c r="CE590" s="15"/>
      <c r="CF590" s="15"/>
      <c r="CG590" s="15"/>
      <c r="CH590" s="15"/>
      <c r="CI590" s="15"/>
      <c r="CJ590" s="15"/>
      <c r="CK590" s="15"/>
      <c r="CL590" s="15"/>
      <c r="CM590" s="47"/>
      <c r="CN590" s="47"/>
      <c r="CO590" s="47"/>
      <c r="CP590" s="15"/>
      <c r="CQ590" s="15"/>
      <c r="CR590" s="15"/>
      <c r="CS590" s="15"/>
      <c r="CT590" s="15"/>
      <c r="CU590" s="15"/>
      <c r="CV590" s="15"/>
      <c r="CW590" s="15"/>
      <c r="CX590" s="15"/>
      <c r="CY590" s="15"/>
      <c r="CZ590" s="15"/>
      <c r="DA590" s="15"/>
      <c r="DB590" s="15"/>
      <c r="DC590" s="15"/>
      <c r="DD590" s="15"/>
      <c r="DE590" s="15"/>
      <c r="DF590" s="15"/>
      <c r="DG590" s="15"/>
      <c r="DH590" s="15"/>
      <c r="DI590" s="15"/>
      <c r="DJ590" s="15"/>
      <c r="DK590" s="15"/>
      <c r="DL590" s="15"/>
      <c r="DM590" s="15"/>
    </row>
    <row r="591" spans="1:117" s="13" customFormat="1" ht="15" thickBot="1" x14ac:dyDescent="0.4"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  <c r="AP591" s="15"/>
      <c r="AQ591" s="15"/>
      <c r="AR591" s="15"/>
      <c r="AS591" s="15"/>
      <c r="AT591" s="15"/>
      <c r="AU591" s="15"/>
      <c r="AV591" s="15"/>
      <c r="AW591" s="15"/>
      <c r="AX591" s="15"/>
      <c r="AY591" s="15"/>
      <c r="AZ591" s="15"/>
      <c r="BA591" s="15"/>
      <c r="BB591" s="15"/>
      <c r="BC591" s="15"/>
      <c r="BD591" s="15"/>
      <c r="BE591" s="15"/>
      <c r="BF591" s="15"/>
      <c r="BG591" s="15"/>
      <c r="BH591" s="15"/>
      <c r="BI591" s="15"/>
      <c r="BJ591" s="15"/>
      <c r="BK591" s="15"/>
      <c r="BL591" s="15"/>
      <c r="BN591" s="15"/>
      <c r="BO591" s="15"/>
      <c r="BP591" s="15"/>
      <c r="BQ591" s="15"/>
      <c r="BR591" s="15"/>
      <c r="BS591" s="15"/>
      <c r="BT591" s="15"/>
      <c r="BU591" s="15"/>
      <c r="BV591" s="15"/>
      <c r="BW591" s="15"/>
      <c r="BX591" s="15"/>
      <c r="BY591" s="15"/>
      <c r="BZ591" s="15"/>
      <c r="CA591" s="15"/>
      <c r="CB591" s="15"/>
      <c r="CC591" s="15"/>
      <c r="CD591" s="15"/>
      <c r="CE591" s="15"/>
      <c r="CF591" s="15"/>
      <c r="CG591" s="15"/>
      <c r="CH591" s="15"/>
      <c r="CI591" s="15"/>
      <c r="CJ591" s="15"/>
      <c r="CK591" s="15"/>
      <c r="CL591" s="15"/>
      <c r="CM591" s="47"/>
      <c r="CN591" s="47"/>
      <c r="CO591" s="47"/>
      <c r="CP591" s="15"/>
      <c r="CQ591" s="15"/>
      <c r="CR591" s="15"/>
      <c r="CS591" s="15"/>
      <c r="CT591" s="15"/>
      <c r="CU591" s="15"/>
      <c r="CV591" s="15"/>
      <c r="CW591" s="15"/>
      <c r="CX591" s="15"/>
      <c r="CY591" s="15"/>
      <c r="CZ591" s="15"/>
      <c r="DA591" s="15"/>
      <c r="DB591" s="15"/>
      <c r="DC591" s="15"/>
      <c r="DD591" s="15"/>
      <c r="DE591" s="15"/>
      <c r="DF591" s="15"/>
      <c r="DG591" s="15"/>
      <c r="DH591" s="15"/>
      <c r="DI591" s="15"/>
      <c r="DJ591" s="15"/>
      <c r="DK591" s="15"/>
      <c r="DL591" s="15"/>
      <c r="DM591" s="15"/>
    </row>
    <row r="592" spans="1:117" s="13" customFormat="1" ht="15" thickBot="1" x14ac:dyDescent="0.4">
      <c r="A592" s="93" t="s">
        <v>132</v>
      </c>
      <c r="B592" s="14" t="s">
        <v>213</v>
      </c>
      <c r="C592" s="120">
        <f>C589</f>
        <v>0.05</v>
      </c>
      <c r="D592" s="120"/>
      <c r="E592" s="120">
        <f>E589</f>
        <v>0.1</v>
      </c>
      <c r="F592" s="120"/>
      <c r="G592" s="121">
        <f>G589</f>
        <v>0.15885510631964789</v>
      </c>
      <c r="H592" s="121"/>
      <c r="I592" s="121">
        <f>I589</f>
        <v>0.20734970657182422</v>
      </c>
      <c r="J592" s="121"/>
      <c r="K592" s="121">
        <f>K589</f>
        <v>0.26771021263929567</v>
      </c>
      <c r="L592" s="121"/>
      <c r="M592" s="121">
        <f>M589</f>
        <v>0.31469941314364841</v>
      </c>
      <c r="N592" s="121"/>
      <c r="O592" s="121">
        <f>O589</f>
        <v>0.52710212639295684</v>
      </c>
      <c r="P592" s="121"/>
      <c r="Q592" s="122">
        <f>C592*G592+E592*K592+O592</f>
        <v>0.56181590297286876</v>
      </c>
      <c r="R592" s="122"/>
      <c r="S592" s="122">
        <f t="shared" ref="S592" si="5239">1/(1+EXP(-Q592))</f>
        <v>0.63687260099028675</v>
      </c>
      <c r="T592" s="122"/>
      <c r="U592" s="122">
        <f t="shared" ref="U592" si="5240">S592</f>
        <v>0.63687260099028675</v>
      </c>
      <c r="V592" s="122"/>
      <c r="W592" s="121">
        <f>W589</f>
        <v>0.49699413143648202</v>
      </c>
      <c r="X592" s="121"/>
      <c r="Y592" s="122">
        <f t="shared" ref="Y592" si="5241">C592*I592+E592*M592+W592</f>
        <v>0.53883155807943806</v>
      </c>
      <c r="Z592" s="122"/>
      <c r="AA592" s="122">
        <f t="shared" ref="AA592" si="5242">1/(1+EXP(-Y592))</f>
        <v>0.63154056652757118</v>
      </c>
      <c r="AB592" s="122"/>
      <c r="AC592" s="122">
        <f t="shared" ref="AC592" si="5243">AA592</f>
        <v>0.63154056652757118</v>
      </c>
      <c r="AD592" s="122"/>
      <c r="AE592" s="121">
        <f>AE589</f>
        <v>-0.76323752066917205</v>
      </c>
      <c r="AF592" s="121"/>
      <c r="AG592" s="121">
        <f>AG589</f>
        <v>0.85619606950183857</v>
      </c>
      <c r="AH592" s="121"/>
      <c r="AI592" s="121">
        <f>AI589</f>
        <v>-0.65901310060899476</v>
      </c>
      <c r="AJ592" s="121"/>
      <c r="AK592" s="121">
        <f>AK589</f>
        <v>0.95421985099654094</v>
      </c>
      <c r="AL592" s="121"/>
      <c r="AM592" s="121">
        <f>AM589</f>
        <v>-1.3356737171421476</v>
      </c>
      <c r="AN592" s="121"/>
      <c r="AO592" s="122">
        <f t="shared" ref="AO592" si="5244">U592*AE592+AC592*AI592+AM592</f>
        <v>-2.2379522890117967</v>
      </c>
      <c r="AP592" s="122"/>
      <c r="AQ592" s="122">
        <f t="shared" ref="AQ592" si="5245">1/(1+EXP(-AO592))</f>
        <v>9.6393754080352112E-2</v>
      </c>
      <c r="AR592" s="122"/>
      <c r="AS592" s="121">
        <f>AS589</f>
        <v>1.269794473448973</v>
      </c>
      <c r="AT592" s="121"/>
      <c r="AU592" s="122">
        <f>U592*AG592+AC592*AK592+AS592</f>
        <v>2.4177108364804791</v>
      </c>
      <c r="AV592" s="122"/>
      <c r="AW592" s="122">
        <f t="shared" ref="AW592" si="5246">1/(1+EXP(-AU592))</f>
        <v>0.91816791143188403</v>
      </c>
      <c r="AX592" s="122"/>
      <c r="AY592" s="122">
        <f t="shared" ref="AY592" si="5247">AQ592</f>
        <v>9.6393754080352112E-2</v>
      </c>
      <c r="AZ592" s="122"/>
      <c r="BA592" s="122">
        <f t="shared" ref="BA592" si="5248">AW592</f>
        <v>0.91816791143188403</v>
      </c>
      <c r="BB592" s="122"/>
      <c r="BC592" s="120">
        <f>BC589</f>
        <v>0.01</v>
      </c>
      <c r="BD592" s="120"/>
      <c r="BE592" s="120">
        <f>BE589</f>
        <v>0.99</v>
      </c>
      <c r="BF592" s="120"/>
      <c r="BG592" s="136">
        <f>(1/2)*(AY592-BC592)^2</f>
        <v>3.7319403720481792E-3</v>
      </c>
      <c r="BH592" s="137"/>
      <c r="BI592" s="136">
        <f t="shared" ref="BI592" si="5249">(1/2)*(BA592-BE592)^2</f>
        <v>2.5799244740288278E-3</v>
      </c>
      <c r="BJ592" s="137"/>
      <c r="BK592" s="136">
        <f t="shared" ref="BK592" si="5250">BG592+BI592</f>
        <v>6.3118648460770074E-3</v>
      </c>
      <c r="BL592" s="137"/>
      <c r="BN592" s="131">
        <f t="shared" ref="BN592" si="5251" xml:space="preserve"> ( ((AY592 - BC592)*(AY592)*(1-AY592)*AE592) + ((BA592 - BE592)*(BA592)*(1-BA592)*AG592) ) * ( ((U592)*(1-U592)) ) * ( C592 )</f>
        <v>-1.1984696499722509E-4</v>
      </c>
      <c r="BO592" s="131"/>
      <c r="BP592" s="131">
        <f t="shared" ref="BP592" si="5252" xml:space="preserve"> ( ((AY592 - BC592)*(AY592)*(1-AY592)*AI592) + ((BA592 - BE592)*(BA592)*(1-BA592)*AK592) ) * ( ((AC592)*(1-AC592)) ) * ( C592 )</f>
        <v>-1.1761887411525004E-4</v>
      </c>
      <c r="BQ592" s="131"/>
      <c r="BR592" s="131">
        <f t="shared" ref="BR592" si="5253" xml:space="preserve"> ( ((AY592 - BC592)*(AY592)*(1-AY592)*AE592) + ((BA592 - BE592)*(BA592)*(1-BA592)*AG592) ) * ( ((U592)*(1-U592)) ) * ( E592 )</f>
        <v>-2.3969392999445018E-4</v>
      </c>
      <c r="BS592" s="131"/>
      <c r="BT592" s="131">
        <f t="shared" ref="BT592" si="5254" xml:space="preserve"> ( ((AY592 - BC592)*(AY592)*(1-AY592)*AI592) + ((BA592 - BE592)*(BA592)*(1-BA592)*AK592) ) * ( ((AC592)*(1-AC592)) ) * ( E592 )</f>
        <v>-2.3523774823050008E-4</v>
      </c>
      <c r="BU592" s="131"/>
      <c r="BV592" s="131">
        <f t="shared" ref="BV592" si="5255" xml:space="preserve"> ( ((AY592 - BC592)*(AY592)*(1-AY592)*AE592) + ((BA592 - BE592)*(BA592)*(1-BA592)*AG592) ) * ( ((S592)*(1-S592)) )</f>
        <v>-2.3969392999445018E-3</v>
      </c>
      <c r="BW592" s="131"/>
      <c r="BX592" s="131">
        <f t="shared" ref="BX592" si="5256" xml:space="preserve"> ( ((AY592 - BC592)*(AY592)*(1-AY592)*AI592) + ((BA592 - BE592)*(BA592)*(1-BA592)*AK592) ) * ( ((AC592)*(1-AC592)) )</f>
        <v>-2.3523774823050007E-3</v>
      </c>
      <c r="BY592" s="131"/>
      <c r="BZ592" s="131">
        <f xml:space="preserve"> (AY592 - BC592) * (AY592 * (1 - AY592)) * U592</f>
        <v>4.7925100228152001E-3</v>
      </c>
      <c r="CA592" s="131"/>
      <c r="CB592" s="131">
        <f t="shared" ref="CB592" si="5257" xml:space="preserve"> (BA592 - BE592) * (BA592 * (1 - BA592)) * U592</f>
        <v>-3.4372949964123073E-3</v>
      </c>
      <c r="CC592" s="131"/>
      <c r="CD592" s="131">
        <f t="shared" ref="CD592" si="5258" xml:space="preserve"> (AY592 - BC592) * (AY592 * (1 - AY592)) * AC592</f>
        <v>4.7523860976144208E-3</v>
      </c>
      <c r="CE592" s="131"/>
      <c r="CF592" s="131">
        <f t="shared" ref="CF592" si="5259" xml:space="preserve"> (BA592 - BE592) * (BA592 * (1 - BA592)) * AC592</f>
        <v>-3.4085172230383359E-3</v>
      </c>
      <c r="CG592" s="131"/>
      <c r="CH592" s="131">
        <f xml:space="preserve"> (AY592 - BC592) * (AY592 * (1 - AY592))</f>
        <v>7.525068617119381E-3</v>
      </c>
      <c r="CI592" s="131"/>
      <c r="CJ592" s="131">
        <f xml:space="preserve"> (BA592 - BE592) * (BA592 * (1 - BA592))</f>
        <v>-5.3971469192858734E-3</v>
      </c>
      <c r="CK592" s="131"/>
      <c r="CL592" s="15"/>
      <c r="CM592" s="47"/>
      <c r="CN592" s="47"/>
      <c r="CO592" s="47"/>
      <c r="CP592" s="15"/>
      <c r="CQ592" s="15"/>
      <c r="CR592" s="15"/>
      <c r="CS592" s="15"/>
      <c r="CT592" s="15"/>
      <c r="CU592" s="15"/>
      <c r="CV592" s="15"/>
      <c r="CW592" s="15"/>
      <c r="CX592" s="15"/>
      <c r="CY592" s="15"/>
      <c r="CZ592" s="15"/>
      <c r="DA592" s="15"/>
      <c r="DB592" s="15"/>
      <c r="DC592" s="15"/>
      <c r="DD592" s="15"/>
      <c r="DE592" s="15"/>
      <c r="DF592" s="15"/>
      <c r="DG592" s="15"/>
      <c r="DH592" s="15"/>
      <c r="DI592" s="15"/>
      <c r="DJ592" s="15"/>
      <c r="DK592" s="15"/>
      <c r="DL592" s="15"/>
      <c r="DM592" s="15"/>
    </row>
    <row r="593" spans="1:117" s="13" customFormat="1" x14ac:dyDescent="0.35">
      <c r="A593" s="93"/>
      <c r="B593" s="14" t="s">
        <v>215</v>
      </c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  <c r="BA593" s="15"/>
      <c r="BB593" s="15"/>
      <c r="BC593" s="15"/>
      <c r="BD593" s="15"/>
      <c r="BE593" s="15"/>
      <c r="BF593" s="15"/>
      <c r="BG593" s="15"/>
      <c r="BH593" s="15"/>
      <c r="BI593" s="15"/>
      <c r="BJ593" s="15"/>
      <c r="BK593" s="15"/>
      <c r="BL593" s="15"/>
      <c r="BN593" s="132" t="str">
        <f>IF(BN592&lt;0.000001,"PROCHE DE 0","PAS PROCHE DE 0")</f>
        <v>PROCHE DE 0</v>
      </c>
      <c r="BO593" s="132"/>
      <c r="BP593" s="132" t="str">
        <f>IF(BP592&lt;0.000001,"PROCHE DE 0","PAS PROCHE DE 0")</f>
        <v>PROCHE DE 0</v>
      </c>
      <c r="BQ593" s="132"/>
      <c r="BR593" s="132" t="str">
        <f>IF(BR592&lt;0.000001,"PROCHE DE 0","PAS PROCHE DE 0")</f>
        <v>PROCHE DE 0</v>
      </c>
      <c r="BS593" s="132"/>
      <c r="BT593" s="132" t="str">
        <f>IF(BT592&lt;0.000001,"PROCHE DE 0","PAS PROCHE DE 0")</f>
        <v>PROCHE DE 0</v>
      </c>
      <c r="BU593" s="132"/>
      <c r="BV593" s="132" t="str">
        <f>IF(BV592&lt;0.000001,"PROCHE DE 0","PAS PROCHE DE 0")</f>
        <v>PROCHE DE 0</v>
      </c>
      <c r="BW593" s="132"/>
      <c r="BX593" s="132" t="str">
        <f>IF(BX592&lt;0.000001,"PROCHE DE 0","PAS PROCHE DE 0")</f>
        <v>PROCHE DE 0</v>
      </c>
      <c r="BY593" s="132"/>
      <c r="BZ593" s="132" t="str">
        <f>IF(BZ592&lt;0.000001,"PROCHE DE 0","PAS PROCHE DE 0")</f>
        <v>PAS PROCHE DE 0</v>
      </c>
      <c r="CA593" s="132"/>
      <c r="CB593" s="132" t="str">
        <f>IF(CB592&lt;0.000001,"PROCHE DE 0","PAS PROCHE DE 0")</f>
        <v>PROCHE DE 0</v>
      </c>
      <c r="CC593" s="132"/>
      <c r="CD593" s="132" t="str">
        <f>IF(CD592&lt;0.000001,"PROCHE DE 0","PAS PROCHE DE 0")</f>
        <v>PAS PROCHE DE 0</v>
      </c>
      <c r="CE593" s="132"/>
      <c r="CF593" s="132" t="str">
        <f>IF(CF592&lt;0.000001,"PROCHE DE 0","PAS PROCHE DE 0")</f>
        <v>PROCHE DE 0</v>
      </c>
      <c r="CG593" s="132"/>
      <c r="CH593" s="132" t="str">
        <f>IF(CH592&lt;0.000001,"PROCHE DE 0","PAS PROCHE DE 0")</f>
        <v>PAS PROCHE DE 0</v>
      </c>
      <c r="CI593" s="132"/>
      <c r="CJ593" s="132" t="str">
        <f>IF(CJ592&lt;0.000001,"PROCHE DE 0","PAS PROCHE DE 0")</f>
        <v>PROCHE DE 0</v>
      </c>
      <c r="CK593" s="132"/>
      <c r="CL593" s="15"/>
      <c r="CM593" s="47"/>
      <c r="CN593" s="47"/>
      <c r="CO593" s="47"/>
      <c r="CP593" s="15"/>
      <c r="CQ593" s="15"/>
      <c r="CR593" s="15"/>
      <c r="CS593" s="15"/>
      <c r="CT593" s="15"/>
      <c r="CU593" s="15"/>
      <c r="CV593" s="15"/>
      <c r="CW593" s="15"/>
      <c r="CX593" s="15"/>
      <c r="CY593" s="15"/>
      <c r="CZ593" s="15"/>
      <c r="DA593" s="15"/>
      <c r="DB593" s="15"/>
      <c r="DC593" s="15"/>
      <c r="DD593" s="15"/>
      <c r="DE593" s="15"/>
      <c r="DF593" s="15"/>
      <c r="DG593" s="15"/>
      <c r="DH593" s="15"/>
      <c r="DI593" s="15"/>
      <c r="DJ593" s="15"/>
      <c r="DK593" s="15"/>
      <c r="DL593" s="15"/>
      <c r="DM593" s="15"/>
    </row>
    <row r="594" spans="1:117" s="13" customFormat="1" ht="15" thickBot="1" x14ac:dyDescent="0.4">
      <c r="A594" s="93"/>
      <c r="B594" s="14" t="s">
        <v>214</v>
      </c>
      <c r="C594" s="120">
        <f>C592</f>
        <v>0.05</v>
      </c>
      <c r="D594" s="120"/>
      <c r="E594" s="120">
        <f>E592</f>
        <v>0.1</v>
      </c>
      <c r="F594" s="120"/>
      <c r="G594" s="121">
        <f>G592</f>
        <v>0.15885510631964789</v>
      </c>
      <c r="H594" s="121"/>
      <c r="I594" s="121">
        <f>I592</f>
        <v>0.20734970657182422</v>
      </c>
      <c r="J594" s="121"/>
      <c r="K594" s="121">
        <f>K592</f>
        <v>0.26771021263929567</v>
      </c>
      <c r="L594" s="121"/>
      <c r="M594" s="121">
        <f>M592</f>
        <v>0.31469941314364841</v>
      </c>
      <c r="N594" s="121"/>
      <c r="O594" s="121">
        <f>O592</f>
        <v>0.52710212639295684</v>
      </c>
      <c r="P594" s="121"/>
      <c r="Q594" s="122">
        <f>C594*G594+E594*K594+O594</f>
        <v>0.56181590297286876</v>
      </c>
      <c r="R594" s="122"/>
      <c r="S594" s="122">
        <f t="shared" ref="S594:S595" si="5260">1/(1+EXP(-Q594))</f>
        <v>0.63687260099028675</v>
      </c>
      <c r="T594" s="122"/>
      <c r="U594" s="122">
        <f t="shared" ref="U594:U595" si="5261">S594</f>
        <v>0.63687260099028675</v>
      </c>
      <c r="V594" s="122"/>
      <c r="W594" s="121">
        <f>W592</f>
        <v>0.49699413143648202</v>
      </c>
      <c r="X594" s="121"/>
      <c r="Y594" s="122">
        <f t="shared" ref="Y594:Y595" si="5262">C594*I594+E594*M594+W594</f>
        <v>0.53883155807943806</v>
      </c>
      <c r="Z594" s="122"/>
      <c r="AA594" s="122">
        <f t="shared" ref="AA594:AA595" si="5263">1/(1+EXP(-Y594))</f>
        <v>0.63154056652757118</v>
      </c>
      <c r="AB594" s="122"/>
      <c r="AC594" s="122">
        <f t="shared" ref="AC594:AC595" si="5264">AA594</f>
        <v>0.63154056652757118</v>
      </c>
      <c r="AD594" s="122"/>
      <c r="AE594" s="121">
        <f>AE592</f>
        <v>-0.76323752066917205</v>
      </c>
      <c r="AF594" s="121"/>
      <c r="AG594" s="121">
        <f>AG592</f>
        <v>0.85619606950183857</v>
      </c>
      <c r="AH594" s="121"/>
      <c r="AI594" s="121">
        <f>AI592</f>
        <v>-0.65901310060899476</v>
      </c>
      <c r="AJ594" s="121"/>
      <c r="AK594" s="121">
        <f>AK592</f>
        <v>0.95421985099654094</v>
      </c>
      <c r="AL594" s="121"/>
      <c r="AM594" s="121">
        <f>AM592</f>
        <v>-1.3356737171421476</v>
      </c>
      <c r="AN594" s="121"/>
      <c r="AO594" s="122">
        <f t="shared" ref="AO594:AO595" si="5265">U594*AE594+AC594*AI594+AM594</f>
        <v>-2.2379522890117967</v>
      </c>
      <c r="AP594" s="122"/>
      <c r="AQ594" s="122">
        <f t="shared" ref="AQ594:AQ595" si="5266">1/(1+EXP(-AO594))</f>
        <v>9.6393754080352112E-2</v>
      </c>
      <c r="AR594" s="122"/>
      <c r="AS594" s="121">
        <f>AS592</f>
        <v>1.269794473448973</v>
      </c>
      <c r="AT594" s="121"/>
      <c r="AU594" s="122">
        <f>U594*AG594+AC594*AK594+AS594</f>
        <v>2.4177108364804791</v>
      </c>
      <c r="AV594" s="122"/>
      <c r="AW594" s="122">
        <f t="shared" ref="AW594:AW595" si="5267">1/(1+EXP(-AU594))</f>
        <v>0.91816791143188403</v>
      </c>
      <c r="AX594" s="122"/>
      <c r="AY594" s="122">
        <f t="shared" ref="AY594:AY595" si="5268">AQ594</f>
        <v>9.6393754080352112E-2</v>
      </c>
      <c r="AZ594" s="122"/>
      <c r="BA594" s="122">
        <f>AW594</f>
        <v>0.91816791143188403</v>
      </c>
      <c r="BB594" s="122"/>
      <c r="BC594" s="120">
        <f>BC592</f>
        <v>0.01</v>
      </c>
      <c r="BD594" s="120"/>
      <c r="BE594" s="120">
        <f>BE592</f>
        <v>0.99</v>
      </c>
      <c r="BF594" s="120"/>
      <c r="BG594" s="122">
        <f>(1/2)*(AY594-BC594)^2</f>
        <v>3.7319403720481792E-3</v>
      </c>
      <c r="BH594" s="122"/>
      <c r="BI594" s="122">
        <f t="shared" ref="BI594:BI595" si="5269">(1/2)*(BA594-BE594)^2</f>
        <v>2.5799244740288278E-3</v>
      </c>
      <c r="BJ594" s="122"/>
      <c r="BK594" s="122">
        <f t="shared" ref="BK594:BK595" si="5270">BG594+BI594</f>
        <v>6.3118648460770074E-3</v>
      </c>
      <c r="BL594" s="122"/>
      <c r="BN594" s="142">
        <f t="shared" ref="BN594" si="5271" xml:space="preserve"> ( ((AY594 - BC594)*(AY594)*(1-AY594)*AE594) + ((BA594 - BE594)*(BA594)*(1-BA594)*AG594) ) * ( ((U594)*(1-U594)) ) * ( C594 )</f>
        <v>-1.1984696499722509E-4</v>
      </c>
      <c r="BO594" s="142"/>
      <c r="BP594" s="142">
        <f t="shared" ref="BP594" si="5272" xml:space="preserve"> ( ((AY594 - BC594)*(AY594)*(1-AY594)*AI594) + ((BA594 - BE594)*(BA594)*(1-BA594)*AK594) ) * ( ((AC594)*(1-AC594)) ) * ( C594 )</f>
        <v>-1.1761887411525004E-4</v>
      </c>
      <c r="BQ594" s="142"/>
      <c r="BR594" s="142">
        <f t="shared" ref="BR594" si="5273" xml:space="preserve"> ( ((AY594 - BC594)*(AY594)*(1-AY594)*AE594) + ((BA594 - BE594)*(BA594)*(1-BA594)*AG594) ) * ( ((U594)*(1-U594)) ) * ( E594 )</f>
        <v>-2.3969392999445018E-4</v>
      </c>
      <c r="BS594" s="142"/>
      <c r="BT594" s="142">
        <f t="shared" ref="BT594" si="5274" xml:space="preserve"> ( ((AY594 - BC594)*(AY594)*(1-AY594)*AI594) + ((BA594 - BE594)*(BA594)*(1-BA594)*AK594) ) * ( ((AC594)*(1-AC594)) ) * ( E594 )</f>
        <v>-2.3523774823050008E-4</v>
      </c>
      <c r="BU594" s="142"/>
      <c r="BV594" s="142">
        <f t="shared" ref="BV594" si="5275" xml:space="preserve"> ( ((AY594 - BC594)*(AY594)*(1-AY594)*AE594) + ((BA594 - BE594)*(BA594)*(1-BA594)*AG594) ) * ( ((S594)*(1-S594)) )</f>
        <v>-2.3969392999445018E-3</v>
      </c>
      <c r="BW594" s="142"/>
      <c r="BX594" s="142">
        <f t="shared" ref="BX594" si="5276" xml:space="preserve"> ( ((AY594 - BC594)*(AY594)*(1-AY594)*AI594) + ((BA594 - BE594)*(BA594)*(1-BA594)*AK594) ) * ( ((AC594)*(1-AC594)) )</f>
        <v>-2.3523774823050007E-3</v>
      </c>
      <c r="BY594" s="142"/>
      <c r="BZ594" s="142">
        <f xml:space="preserve"> (AY594 - BC594) * (AY594 * (1 - AY594)) * U594</f>
        <v>4.7925100228152001E-3</v>
      </c>
      <c r="CA594" s="142"/>
      <c r="CB594" s="142">
        <f t="shared" ref="CB594" si="5277" xml:space="preserve"> (BA594 - BE594) * (BA594 * (1 - BA594)) * U594</f>
        <v>-3.4372949964123073E-3</v>
      </c>
      <c r="CC594" s="142"/>
      <c r="CD594" s="142">
        <f t="shared" ref="CD594" si="5278" xml:space="preserve"> (AY594 - BC594) * (AY594 * (1 - AY594)) * AC594</f>
        <v>4.7523860976144208E-3</v>
      </c>
      <c r="CE594" s="142"/>
      <c r="CF594" s="142">
        <f t="shared" ref="CF594" si="5279" xml:space="preserve"> (BA594 - BE594) * (BA594 * (1 - BA594)) * AC594</f>
        <v>-3.4085172230383359E-3</v>
      </c>
      <c r="CG594" s="142"/>
      <c r="CH594" s="142">
        <f xml:space="preserve"> (AY594 - BC594) * (AY594 * (1 - AY594))</f>
        <v>7.525068617119381E-3</v>
      </c>
      <c r="CI594" s="142"/>
      <c r="CJ594" s="142">
        <f xml:space="preserve"> (BA594 - BE594) * (BA594 * (1 - BA594))</f>
        <v>-5.3971469192858734E-3</v>
      </c>
      <c r="CK594" s="142"/>
      <c r="CL594" s="15"/>
      <c r="CM594" s="104">
        <f>CM588</f>
        <v>0.5</v>
      </c>
      <c r="CN594" s="104"/>
      <c r="CO594" s="47"/>
      <c r="CP594" s="131">
        <f t="shared" ref="CP594" si="5280">G594-CM594*BN594</f>
        <v>0.1589150298021465</v>
      </c>
      <c r="CQ594" s="131"/>
      <c r="CR594" s="131">
        <f t="shared" ref="CR594" si="5281">I594-CM594*BP594</f>
        <v>0.20740851600888185</v>
      </c>
      <c r="CS594" s="131"/>
      <c r="CT594" s="131">
        <f t="shared" ref="CT594" si="5282">K594-CM594*BR594</f>
        <v>0.2678300596042929</v>
      </c>
      <c r="CU594" s="131"/>
      <c r="CV594" s="131">
        <f t="shared" ref="CV594" si="5283">M594-CM594*BT594</f>
        <v>0.31481703201776368</v>
      </c>
      <c r="CW594" s="131"/>
      <c r="CX594" s="131">
        <f t="shared" ref="CX594" si="5284">O594-CM594*BV594</f>
        <v>0.52830059604292912</v>
      </c>
      <c r="CY594" s="131"/>
      <c r="CZ594" s="131">
        <f t="shared" ref="CZ594" si="5285">W594-CM594*BX594</f>
        <v>0.49817032017763452</v>
      </c>
      <c r="DA594" s="131"/>
      <c r="DB594" s="131">
        <f t="shared" ref="DB594" si="5286">AE594-CM594*BZ594</f>
        <v>-0.76563377568057966</v>
      </c>
      <c r="DC594" s="131"/>
      <c r="DD594" s="131">
        <f t="shared" ref="DD594" si="5287">AG594-CM594*CB594</f>
        <v>0.85791471700004474</v>
      </c>
      <c r="DE594" s="131"/>
      <c r="DF594" s="131">
        <f t="shared" ref="DF594" si="5288">AI594-CM594*CD594</f>
        <v>-0.66138929365780197</v>
      </c>
      <c r="DG594" s="131"/>
      <c r="DH594" s="131">
        <f t="shared" ref="DH594" si="5289">AK594-CM594*CF594</f>
        <v>0.95592410960806007</v>
      </c>
      <c r="DI594" s="131"/>
      <c r="DJ594" s="131">
        <f t="shared" ref="DJ594" si="5290">AM594-CM594*CH594</f>
        <v>-1.3394362514507072</v>
      </c>
      <c r="DK594" s="131"/>
      <c r="DL594" s="131">
        <f t="shared" ref="DL594" si="5291">AS594-CM594*CJ594</f>
        <v>1.272493046908616</v>
      </c>
      <c r="DM594" s="131"/>
    </row>
    <row r="595" spans="1:117" s="13" customFormat="1" ht="15" thickBot="1" x14ac:dyDescent="0.4">
      <c r="A595" s="93"/>
      <c r="B595" s="14" t="s">
        <v>216</v>
      </c>
      <c r="C595" s="120">
        <f>C594</f>
        <v>0.05</v>
      </c>
      <c r="D595" s="120"/>
      <c r="E595" s="120">
        <f>E594</f>
        <v>0.1</v>
      </c>
      <c r="F595" s="120"/>
      <c r="G595" s="131">
        <f>CP594</f>
        <v>0.1589150298021465</v>
      </c>
      <c r="H595" s="131"/>
      <c r="I595" s="131">
        <f>CR594</f>
        <v>0.20740851600888185</v>
      </c>
      <c r="J595" s="131"/>
      <c r="K595" s="131">
        <f>CT594</f>
        <v>0.2678300596042929</v>
      </c>
      <c r="L595" s="131"/>
      <c r="M595" s="131">
        <f>CV594</f>
        <v>0.31481703201776368</v>
      </c>
      <c r="N595" s="131"/>
      <c r="O595" s="131">
        <f>CX594</f>
        <v>0.52830059604292912</v>
      </c>
      <c r="P595" s="131"/>
      <c r="Q595" s="122">
        <f>C595*G595+E595*K595+O595</f>
        <v>0.56302935349346572</v>
      </c>
      <c r="R595" s="122"/>
      <c r="S595" s="122">
        <f t="shared" si="5260"/>
        <v>0.63715318407028843</v>
      </c>
      <c r="T595" s="122"/>
      <c r="U595" s="122">
        <f t="shared" si="5261"/>
        <v>0.63715318407028843</v>
      </c>
      <c r="V595" s="122"/>
      <c r="W595" s="131">
        <f>CZ594</f>
        <v>0.49817032017763452</v>
      </c>
      <c r="X595" s="131"/>
      <c r="Y595" s="122">
        <f t="shared" si="5262"/>
        <v>0.54002244917985498</v>
      </c>
      <c r="Z595" s="122"/>
      <c r="AA595" s="122">
        <f t="shared" si="5263"/>
        <v>0.63181763997203433</v>
      </c>
      <c r="AB595" s="122"/>
      <c r="AC595" s="122">
        <f t="shared" si="5264"/>
        <v>0.63181763997203433</v>
      </c>
      <c r="AD595" s="122"/>
      <c r="AE595" s="131">
        <f>DB594</f>
        <v>-0.76563377568057966</v>
      </c>
      <c r="AF595" s="131"/>
      <c r="AG595" s="131">
        <f>DD594</f>
        <v>0.85791471700004474</v>
      </c>
      <c r="AH595" s="131"/>
      <c r="AI595" s="131">
        <f>DF594</f>
        <v>-0.66138929365780197</v>
      </c>
      <c r="AJ595" s="131"/>
      <c r="AK595" s="131">
        <f>DH594</f>
        <v>0.95592410960806007</v>
      </c>
      <c r="AL595" s="131"/>
      <c r="AM595" s="131">
        <f>DJ594</f>
        <v>-1.3394362514507072</v>
      </c>
      <c r="AN595" s="131"/>
      <c r="AO595" s="122">
        <f t="shared" si="5265"/>
        <v>-2.2451396720789889</v>
      </c>
      <c r="AP595" s="122"/>
      <c r="AQ595" s="122">
        <f t="shared" si="5266"/>
        <v>9.576953212858913E-2</v>
      </c>
      <c r="AR595" s="122"/>
      <c r="AS595" s="131">
        <f>DL594</f>
        <v>1.272493046908616</v>
      </c>
      <c r="AT595" s="131"/>
      <c r="AU595" s="122">
        <f>U595*AG595+AC595*AK595+AS595</f>
        <v>2.4230858554308878</v>
      </c>
      <c r="AV595" s="122"/>
      <c r="AW595" s="122">
        <f t="shared" si="5267"/>
        <v>0.91857086003241284</v>
      </c>
      <c r="AX595" s="122"/>
      <c r="AY595" s="122">
        <f t="shared" si="5268"/>
        <v>9.576953212858913E-2</v>
      </c>
      <c r="AZ595" s="122"/>
      <c r="BA595" s="122">
        <f>AW595</f>
        <v>0.91857086003241284</v>
      </c>
      <c r="BB595" s="122"/>
      <c r="BC595" s="120">
        <f>BC594</f>
        <v>0.01</v>
      </c>
      <c r="BD595" s="120"/>
      <c r="BE595" s="120">
        <f>BE594</f>
        <v>0.99</v>
      </c>
      <c r="BF595" s="120"/>
      <c r="BG595" s="136">
        <f>(1/2)*(AY595-BC595)^2</f>
        <v>3.678206320778542E-3</v>
      </c>
      <c r="BH595" s="137"/>
      <c r="BI595" s="136">
        <f t="shared" si="5269"/>
        <v>2.5510610182545783E-3</v>
      </c>
      <c r="BJ595" s="137"/>
      <c r="BK595" s="136">
        <f t="shared" si="5270"/>
        <v>6.2292673390331203E-3</v>
      </c>
      <c r="BL595" s="137"/>
      <c r="BN595" s="15"/>
      <c r="BO595" s="15"/>
      <c r="BP595" s="15"/>
      <c r="BQ595" s="15"/>
      <c r="BR595" s="15"/>
      <c r="BS595" s="15"/>
      <c r="BT595" s="15"/>
      <c r="BU595" s="15"/>
      <c r="BV595" s="15"/>
      <c r="BW595" s="15"/>
      <c r="BX595" s="15"/>
      <c r="BY595" s="15"/>
      <c r="BZ595" s="15"/>
      <c r="CA595" s="15"/>
      <c r="CB595" s="15"/>
      <c r="CC595" s="15"/>
      <c r="CD595" s="15"/>
      <c r="CE595" s="15"/>
      <c r="CF595" s="15"/>
      <c r="CG595" s="15"/>
      <c r="CH595" s="15"/>
      <c r="CI595" s="15"/>
      <c r="CJ595" s="15"/>
      <c r="CK595" s="15"/>
      <c r="CL595" s="15"/>
      <c r="CM595" s="47"/>
      <c r="CN595" s="47"/>
      <c r="CO595" s="47"/>
      <c r="CP595" s="15"/>
      <c r="CQ595" s="15"/>
      <c r="CR595" s="15"/>
      <c r="CS595" s="15"/>
      <c r="CT595" s="15"/>
      <c r="CU595" s="15"/>
      <c r="CV595" s="15"/>
      <c r="CW595" s="15"/>
      <c r="CX595" s="15"/>
      <c r="CY595" s="15"/>
      <c r="CZ595" s="15"/>
      <c r="DA595" s="15"/>
      <c r="DB595" s="15"/>
      <c r="DC595" s="15"/>
      <c r="DD595" s="15"/>
      <c r="DE595" s="15"/>
      <c r="DF595" s="15"/>
      <c r="DG595" s="15"/>
      <c r="DH595" s="15"/>
      <c r="DI595" s="15"/>
      <c r="DJ595" s="15"/>
      <c r="DK595" s="15"/>
      <c r="DL595" s="15"/>
      <c r="DM595" s="15"/>
    </row>
    <row r="596" spans="1:117" s="13" customFormat="1" x14ac:dyDescent="0.35">
      <c r="A596" s="93"/>
      <c r="B596" s="14" t="s">
        <v>217</v>
      </c>
      <c r="BG596" s="143" t="str">
        <f>IF(BG595&lt;BG592,"OUI, ça a baissé","NON, ça n'a pas baissé")</f>
        <v>OUI, ça a baissé</v>
      </c>
      <c r="BH596" s="143"/>
      <c r="BI596" s="143" t="str">
        <f>IF(BI595&lt;BI592,"OUI, ça a baissé","NON, ça n'a pas baissé")</f>
        <v>OUI, ça a baissé</v>
      </c>
      <c r="BJ596" s="143"/>
      <c r="BK596" s="143" t="str">
        <f>IF(BK595&lt;BK592,"OUI, ça a baissé","NON, ça n'a pas baissé")</f>
        <v>OUI, ça a baissé</v>
      </c>
      <c r="BL596" s="143"/>
      <c r="BN596" s="15"/>
      <c r="BO596" s="15"/>
      <c r="BP596" s="15"/>
      <c r="BQ596" s="15"/>
      <c r="BR596" s="15"/>
      <c r="BS596" s="15"/>
      <c r="BT596" s="15"/>
      <c r="BU596" s="15"/>
      <c r="BV596" s="15"/>
      <c r="BW596" s="15"/>
      <c r="BX596" s="15"/>
      <c r="BY596" s="15"/>
      <c r="BZ596" s="15"/>
      <c r="CA596" s="15"/>
      <c r="CB596" s="15"/>
      <c r="CC596" s="15"/>
      <c r="CD596" s="15"/>
      <c r="CE596" s="15"/>
      <c r="CF596" s="15"/>
      <c r="CG596" s="15"/>
      <c r="CH596" s="15"/>
      <c r="CI596" s="15"/>
      <c r="CJ596" s="15"/>
      <c r="CK596" s="15"/>
      <c r="CL596" s="15"/>
      <c r="CM596" s="47"/>
      <c r="CN596" s="47"/>
      <c r="CO596" s="47"/>
      <c r="CP596" s="15"/>
      <c r="CQ596" s="15"/>
      <c r="CR596" s="15"/>
      <c r="CS596" s="15"/>
      <c r="CT596" s="15"/>
      <c r="CU596" s="15"/>
      <c r="CV596" s="15"/>
      <c r="CW596" s="15"/>
      <c r="CX596" s="15"/>
      <c r="CY596" s="15"/>
      <c r="CZ596" s="15"/>
      <c r="DA596" s="15"/>
      <c r="DB596" s="15"/>
      <c r="DC596" s="15"/>
      <c r="DD596" s="15"/>
      <c r="DE596" s="15"/>
      <c r="DF596" s="15"/>
      <c r="DG596" s="15"/>
      <c r="DH596" s="15"/>
      <c r="DI596" s="15"/>
      <c r="DJ596" s="15"/>
      <c r="DK596" s="15"/>
      <c r="DL596" s="15"/>
      <c r="DM596" s="15"/>
    </row>
    <row r="597" spans="1:117" s="13" customFormat="1" ht="15" thickBot="1" x14ac:dyDescent="0.4"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  <c r="AY597" s="15"/>
      <c r="AZ597" s="15"/>
      <c r="BA597" s="15"/>
      <c r="BB597" s="15"/>
      <c r="BC597" s="15"/>
      <c r="BD597" s="15"/>
      <c r="BE597" s="15"/>
      <c r="BF597" s="15"/>
      <c r="BG597" s="15"/>
      <c r="BH597" s="15"/>
      <c r="BI597" s="15"/>
      <c r="BJ597" s="15"/>
      <c r="BK597" s="15"/>
      <c r="BL597" s="15"/>
      <c r="BN597" s="15"/>
      <c r="BO597" s="15"/>
      <c r="BP597" s="15"/>
      <c r="BQ597" s="15"/>
      <c r="BR597" s="15"/>
      <c r="BS597" s="15"/>
      <c r="BT597" s="15"/>
      <c r="BU597" s="15"/>
      <c r="BV597" s="15"/>
      <c r="BW597" s="15"/>
      <c r="BX597" s="15"/>
      <c r="BY597" s="15"/>
      <c r="BZ597" s="15"/>
      <c r="CA597" s="15"/>
      <c r="CB597" s="15"/>
      <c r="CC597" s="15"/>
      <c r="CD597" s="15"/>
      <c r="CE597" s="15"/>
      <c r="CF597" s="15"/>
      <c r="CG597" s="15"/>
      <c r="CH597" s="15"/>
      <c r="CI597" s="15"/>
      <c r="CJ597" s="15"/>
      <c r="CK597" s="15"/>
      <c r="CL597" s="15"/>
      <c r="CM597" s="47"/>
      <c r="CN597" s="47"/>
      <c r="CO597" s="47"/>
      <c r="CP597" s="15"/>
      <c r="CQ597" s="15"/>
      <c r="CR597" s="15"/>
      <c r="CS597" s="15"/>
      <c r="CT597" s="15"/>
      <c r="CU597" s="15"/>
      <c r="CV597" s="15"/>
      <c r="CW597" s="15"/>
      <c r="CX597" s="15"/>
      <c r="CY597" s="15"/>
      <c r="CZ597" s="15"/>
      <c r="DA597" s="15"/>
      <c r="DB597" s="15"/>
      <c r="DC597" s="15"/>
      <c r="DD597" s="15"/>
      <c r="DE597" s="15"/>
      <c r="DF597" s="15"/>
      <c r="DG597" s="15"/>
      <c r="DH597" s="15"/>
      <c r="DI597" s="15"/>
      <c r="DJ597" s="15"/>
      <c r="DK597" s="15"/>
      <c r="DL597" s="15"/>
      <c r="DM597" s="15"/>
    </row>
    <row r="598" spans="1:117" x14ac:dyDescent="0.35">
      <c r="A598" s="138" t="s">
        <v>199</v>
      </c>
      <c r="B598" s="44" t="s">
        <v>198</v>
      </c>
      <c r="C598" s="135">
        <f ca="1">RAND()</f>
        <v>0.93256397741457342</v>
      </c>
      <c r="D598" s="135"/>
      <c r="E598" s="135">
        <f t="shared" ref="E598:E604" ca="1" si="5292">RAND()</f>
        <v>0.44558029438607916</v>
      </c>
      <c r="F598" s="135"/>
      <c r="G598" s="121">
        <f>G595</f>
        <v>0.1589150298021465</v>
      </c>
      <c r="H598" s="121"/>
      <c r="I598" s="121">
        <f>I595</f>
        <v>0.20740851600888185</v>
      </c>
      <c r="J598" s="121"/>
      <c r="K598" s="121">
        <f>K595</f>
        <v>0.2678300596042929</v>
      </c>
      <c r="L598" s="121"/>
      <c r="M598" s="121">
        <f>M595</f>
        <v>0.31481703201776368</v>
      </c>
      <c r="N598" s="121"/>
      <c r="O598" s="121">
        <f>O595</f>
        <v>0.52830059604292912</v>
      </c>
      <c r="P598" s="121"/>
      <c r="Q598" s="122">
        <f t="shared" ref="Q598:Q605" ca="1" si="5293">C598*G598+E598*K598+O598</f>
        <v>0.79583882511009629</v>
      </c>
      <c r="R598" s="122"/>
      <c r="S598" s="122">
        <f t="shared" ref="S598:S605" ca="1" si="5294">1/(1+EXP(-Q598))</f>
        <v>0.68908366254788256</v>
      </c>
      <c r="T598" s="122"/>
      <c r="U598" s="122">
        <f t="shared" ref="U598:U605" ca="1" si="5295">S598</f>
        <v>0.68908366254788256</v>
      </c>
      <c r="V598" s="122"/>
      <c r="W598" s="121">
        <f>W595</f>
        <v>0.49817032017763452</v>
      </c>
      <c r="X598" s="121"/>
      <c r="Y598" s="122">
        <f t="shared" ref="Y598:Y605" ca="1" si="5296">C598*I598+E598*M598+W598</f>
        <v>0.83186829662075845</v>
      </c>
      <c r="Z598" s="122"/>
      <c r="AA598" s="122">
        <f t="shared" ref="AA598:AA605" ca="1" si="5297">1/(1+EXP(-Y598))</f>
        <v>0.69674982633756177</v>
      </c>
      <c r="AB598" s="122"/>
      <c r="AC598" s="122">
        <f t="shared" ref="AC598:AC605" ca="1" si="5298">AA598</f>
        <v>0.69674982633756177</v>
      </c>
      <c r="AD598" s="122"/>
      <c r="AE598" s="121">
        <f>AE595</f>
        <v>-0.76563377568057966</v>
      </c>
      <c r="AF598" s="121"/>
      <c r="AG598" s="121">
        <f>AG595</f>
        <v>0.85791471700004474</v>
      </c>
      <c r="AH598" s="121"/>
      <c r="AI598" s="121">
        <f>AI595</f>
        <v>-0.66138929365780197</v>
      </c>
      <c r="AJ598" s="121"/>
      <c r="AK598" s="121">
        <f>AK595</f>
        <v>0.95592410960806007</v>
      </c>
      <c r="AL598" s="121"/>
      <c r="AM598" s="121">
        <f>AM595</f>
        <v>-1.3394362514507072</v>
      </c>
      <c r="AN598" s="121"/>
      <c r="AO598" s="122">
        <f t="shared" ref="AO598:AO605" ca="1" si="5299">U598*AE598+AC598*AI598+AM598</f>
        <v>-2.327844853264641</v>
      </c>
      <c r="AP598" s="122"/>
      <c r="AQ598" s="122">
        <f t="shared" ref="AQ598:AQ605" ca="1" si="5300">1/(1+EXP(-AO598))</f>
        <v>8.8842967636876741E-2</v>
      </c>
      <c r="AR598" s="122"/>
      <c r="AS598" s="121">
        <f>AS595</f>
        <v>1.272493046908616</v>
      </c>
      <c r="AT598" s="121"/>
      <c r="AU598" s="122">
        <f t="shared" ref="AU598:AU605" ca="1" si="5301">U598*AG598+AC598*AK598+AS598</f>
        <v>2.5297080196140413</v>
      </c>
      <c r="AV598" s="122"/>
      <c r="AW598" s="122">
        <f t="shared" ref="AW598:AW605" ca="1" si="5302">1/(1+EXP(-AU598))</f>
        <v>0.92619839758336364</v>
      </c>
      <c r="AX598" s="122"/>
      <c r="AY598" s="121">
        <f t="shared" ref="AY598:AY605" ca="1" si="5303">AQ598</f>
        <v>8.8842967636876741E-2</v>
      </c>
      <c r="AZ598" s="121"/>
      <c r="BA598" s="127">
        <f t="shared" ref="BA598:BA605" ca="1" si="5304">AW598</f>
        <v>0.92619839758336364</v>
      </c>
      <c r="BB598" s="127"/>
      <c r="BC598" s="128">
        <f>BC595</f>
        <v>0.01</v>
      </c>
      <c r="BD598" s="128"/>
      <c r="BE598" s="129">
        <f>BE595</f>
        <v>0.99</v>
      </c>
      <c r="BF598" s="129"/>
      <c r="BG598" s="130">
        <f t="shared" ref="BG598:BG605" ca="1" si="5305">(1/2)*(AY598-BC598)^2</f>
        <v>3.108106772894797E-3</v>
      </c>
      <c r="BH598" s="125"/>
      <c r="BI598" s="125">
        <f t="shared" ref="BI598:BI605" ca="1" si="5306">(1/2)*(BA598-BE598)^2</f>
        <v>2.0353222354652688E-3</v>
      </c>
      <c r="BJ598" s="125"/>
      <c r="BK598" s="125">
        <f t="shared" ref="BK598:BK605" ca="1" si="5307">BG598+BI598</f>
        <v>5.1434290083600658E-3</v>
      </c>
      <c r="BL598" s="126"/>
    </row>
    <row r="599" spans="1:117" x14ac:dyDescent="0.35">
      <c r="A599" s="138"/>
      <c r="B599" s="44" t="s">
        <v>200</v>
      </c>
      <c r="C599" s="135">
        <f t="shared" ref="C599:C604" ca="1" si="5308">RAND()</f>
        <v>0.93834844617192859</v>
      </c>
      <c r="D599" s="135"/>
      <c r="E599" s="135">
        <f t="shared" ca="1" si="5292"/>
        <v>0.25393228332636231</v>
      </c>
      <c r="F599" s="135"/>
      <c r="G599" s="121">
        <f t="shared" ref="G599:G605" si="5309">G598</f>
        <v>0.1589150298021465</v>
      </c>
      <c r="H599" s="121"/>
      <c r="I599" s="121">
        <f t="shared" ref="I599:I605" si="5310">I598</f>
        <v>0.20740851600888185</v>
      </c>
      <c r="J599" s="121"/>
      <c r="K599" s="121">
        <f t="shared" ref="K599:K605" si="5311">K598</f>
        <v>0.2678300596042929</v>
      </c>
      <c r="L599" s="121"/>
      <c r="M599" s="121">
        <f t="shared" ref="M599:M605" si="5312">M598</f>
        <v>0.31481703201776368</v>
      </c>
      <c r="N599" s="121"/>
      <c r="O599" s="121">
        <f t="shared" ref="O599:O605" si="5313">O598</f>
        <v>0.52830059604292912</v>
      </c>
      <c r="P599" s="121"/>
      <c r="Q599" s="122">
        <f t="shared" ca="1" si="5293"/>
        <v>0.74542896590989283</v>
      </c>
      <c r="R599" s="122"/>
      <c r="S599" s="122">
        <f t="shared" ca="1" si="5294"/>
        <v>0.67818187903897043</v>
      </c>
      <c r="T599" s="122"/>
      <c r="U599" s="122">
        <f t="shared" ca="1" si="5295"/>
        <v>0.67818187903897043</v>
      </c>
      <c r="V599" s="122"/>
      <c r="W599" s="121">
        <f t="shared" ref="W599:W605" si="5314">W598</f>
        <v>0.49817032017763452</v>
      </c>
      <c r="X599" s="121"/>
      <c r="Y599" s="122">
        <f t="shared" ca="1" si="5296"/>
        <v>0.77273398666769366</v>
      </c>
      <c r="Z599" s="122"/>
      <c r="AA599" s="122">
        <f t="shared" ca="1" si="5297"/>
        <v>0.68411201299670765</v>
      </c>
      <c r="AB599" s="122"/>
      <c r="AC599" s="122">
        <f t="shared" ca="1" si="5298"/>
        <v>0.68411201299670765</v>
      </c>
      <c r="AD599" s="122"/>
      <c r="AE599" s="121">
        <f t="shared" ref="AE599:AE605" si="5315">AE598</f>
        <v>-0.76563377568057966</v>
      </c>
      <c r="AF599" s="121"/>
      <c r="AG599" s="121">
        <f t="shared" ref="AG599:AG605" si="5316">AG598</f>
        <v>0.85791471700004474</v>
      </c>
      <c r="AH599" s="121"/>
      <c r="AI599" s="121">
        <f t="shared" ref="AI599:AI605" si="5317">AI598</f>
        <v>-0.66138929365780197</v>
      </c>
      <c r="AJ599" s="121"/>
      <c r="AK599" s="121">
        <f t="shared" ref="AK599:AK605" si="5318">AK598</f>
        <v>0.95592410960806007</v>
      </c>
      <c r="AL599" s="121"/>
      <c r="AM599" s="121">
        <f t="shared" ref="AM599:AM605" si="5319">AM598</f>
        <v>-1.3394362514507072</v>
      </c>
      <c r="AN599" s="121"/>
      <c r="AO599" s="122">
        <f t="shared" ca="1" si="5299"/>
        <v>-2.3111395651561741</v>
      </c>
      <c r="AP599" s="122"/>
      <c r="AQ599" s="122">
        <f t="shared" ca="1" si="5300"/>
        <v>9.0204579512591879E-2</v>
      </c>
      <c r="AR599" s="122"/>
      <c r="AS599" s="121">
        <f t="shared" ref="AS599:AS605" si="5320">AS598</f>
        <v>1.272493046908616</v>
      </c>
      <c r="AT599" s="121"/>
      <c r="AU599" s="122">
        <f t="shared" ca="1" si="5301"/>
        <v>2.5082744286349481</v>
      </c>
      <c r="AV599" s="122"/>
      <c r="AW599" s="122">
        <f t="shared" ca="1" si="5302"/>
        <v>0.92471985624404374</v>
      </c>
      <c r="AX599" s="122"/>
      <c r="AY599" s="121">
        <f t="shared" ca="1" si="5303"/>
        <v>9.0204579512591879E-2</v>
      </c>
      <c r="AZ599" s="121"/>
      <c r="BA599" s="127">
        <f t="shared" ca="1" si="5304"/>
        <v>0.92471985624404374</v>
      </c>
      <c r="BB599" s="127"/>
      <c r="BC599" s="128">
        <f t="shared" ref="BC599:BC605" si="5321">BC598</f>
        <v>0.01</v>
      </c>
      <c r="BD599" s="128"/>
      <c r="BE599" s="129">
        <f t="shared" ref="BE599:BE605" si="5322">BE598</f>
        <v>0.99</v>
      </c>
      <c r="BF599" s="129"/>
      <c r="BG599" s="134">
        <f t="shared" ca="1" si="5305"/>
        <v>3.216387287395837E-3</v>
      </c>
      <c r="BH599" s="122"/>
      <c r="BI599" s="122">
        <f t="shared" ca="1" si="5306"/>
        <v>2.1307485843991571E-3</v>
      </c>
      <c r="BJ599" s="122"/>
      <c r="BK599" s="122">
        <f t="shared" ca="1" si="5307"/>
        <v>5.3471358717949941E-3</v>
      </c>
      <c r="BL599" s="133"/>
    </row>
    <row r="600" spans="1:117" x14ac:dyDescent="0.35">
      <c r="A600" s="138"/>
      <c r="B600" s="44" t="s">
        <v>201</v>
      </c>
      <c r="C600" s="135">
        <f t="shared" ca="1" si="5308"/>
        <v>0.15696166046907756</v>
      </c>
      <c r="D600" s="135"/>
      <c r="E600" s="135">
        <f t="shared" ca="1" si="5292"/>
        <v>0.12577617224264082</v>
      </c>
      <c r="F600" s="135"/>
      <c r="G600" s="121">
        <f t="shared" si="5309"/>
        <v>0.1589150298021465</v>
      </c>
      <c r="H600" s="121"/>
      <c r="I600" s="121">
        <f t="shared" si="5310"/>
        <v>0.20740851600888185</v>
      </c>
      <c r="J600" s="121"/>
      <c r="K600" s="121">
        <f t="shared" si="5311"/>
        <v>0.2678300596042929</v>
      </c>
      <c r="L600" s="121"/>
      <c r="M600" s="121">
        <f t="shared" si="5312"/>
        <v>0.31481703201776368</v>
      </c>
      <c r="N600" s="121"/>
      <c r="O600" s="121">
        <f t="shared" si="5313"/>
        <v>0.52830059604292912</v>
      </c>
      <c r="P600" s="121"/>
      <c r="Q600" s="122">
        <f t="shared" ca="1" si="5293"/>
        <v>0.58693080270271325</v>
      </c>
      <c r="R600" s="122"/>
      <c r="S600" s="122">
        <f t="shared" ca="1" si="5294"/>
        <v>0.64266061986670009</v>
      </c>
      <c r="T600" s="122"/>
      <c r="U600" s="122">
        <f t="shared" ca="1" si="5295"/>
        <v>0.64266061986670009</v>
      </c>
      <c r="V600" s="122"/>
      <c r="W600" s="121">
        <f t="shared" si="5314"/>
        <v>0.49817032017763452</v>
      </c>
      <c r="X600" s="121"/>
      <c r="Y600" s="122">
        <f t="shared" ca="1" si="5296"/>
        <v>0.57032198648979904</v>
      </c>
      <c r="Z600" s="122"/>
      <c r="AA600" s="122">
        <f t="shared" ca="1" si="5297"/>
        <v>0.63883746853092693</v>
      </c>
      <c r="AB600" s="122"/>
      <c r="AC600" s="122">
        <f t="shared" ca="1" si="5298"/>
        <v>0.63883746853092693</v>
      </c>
      <c r="AD600" s="122"/>
      <c r="AE600" s="121">
        <f t="shared" si="5315"/>
        <v>-0.76563377568057966</v>
      </c>
      <c r="AF600" s="121"/>
      <c r="AG600" s="121">
        <f t="shared" si="5316"/>
        <v>0.85791471700004474</v>
      </c>
      <c r="AH600" s="121"/>
      <c r="AI600" s="121">
        <f t="shared" si="5317"/>
        <v>-0.66138929365780197</v>
      </c>
      <c r="AJ600" s="121"/>
      <c r="AK600" s="121">
        <f t="shared" si="5318"/>
        <v>0.95592410960806007</v>
      </c>
      <c r="AL600" s="121"/>
      <c r="AM600" s="121">
        <f t="shared" si="5319"/>
        <v>-1.3394362514507072</v>
      </c>
      <c r="AN600" s="121"/>
      <c r="AO600" s="122">
        <f t="shared" ca="1" si="5299"/>
        <v>-2.2539991903942784</v>
      </c>
      <c r="AP600" s="122"/>
      <c r="AQ600" s="122">
        <f t="shared" ca="1" si="5300"/>
        <v>9.5005060755738419E-2</v>
      </c>
      <c r="AR600" s="122"/>
      <c r="AS600" s="121">
        <f t="shared" si="5320"/>
        <v>1.272493046908616</v>
      </c>
      <c r="AT600" s="121"/>
      <c r="AU600" s="122">
        <f t="shared" ca="1" si="5301"/>
        <v>2.4345211890183229</v>
      </c>
      <c r="AV600" s="122"/>
      <c r="AW600" s="122">
        <f t="shared" ca="1" si="5302"/>
        <v>0.91942212125395051</v>
      </c>
      <c r="AX600" s="122"/>
      <c r="AY600" s="121">
        <f t="shared" ca="1" si="5303"/>
        <v>9.5005060755738419E-2</v>
      </c>
      <c r="AZ600" s="121"/>
      <c r="BA600" s="127">
        <f t="shared" ca="1" si="5304"/>
        <v>0.91942212125395051</v>
      </c>
      <c r="BB600" s="127"/>
      <c r="BC600" s="128">
        <f t="shared" si="5321"/>
        <v>0.01</v>
      </c>
      <c r="BD600" s="128"/>
      <c r="BE600" s="129">
        <f t="shared" si="5322"/>
        <v>0.99</v>
      </c>
      <c r="BF600" s="129"/>
      <c r="BG600" s="134">
        <f t="shared" ca="1" si="5305"/>
        <v>3.6129301770433902E-3</v>
      </c>
      <c r="BH600" s="122"/>
      <c r="BI600" s="122">
        <f t="shared" ca="1" si="5306"/>
        <v>2.4906184841460319E-3</v>
      </c>
      <c r="BJ600" s="122"/>
      <c r="BK600" s="122">
        <f t="shared" ca="1" si="5307"/>
        <v>6.1035486611894221E-3</v>
      </c>
      <c r="BL600" s="133"/>
    </row>
    <row r="601" spans="1:117" x14ac:dyDescent="0.35">
      <c r="A601" s="138"/>
      <c r="B601" s="44" t="s">
        <v>202</v>
      </c>
      <c r="C601" s="135">
        <f ca="1">RAND()</f>
        <v>0.38110003505183243</v>
      </c>
      <c r="D601" s="135"/>
      <c r="E601" s="135">
        <f t="shared" ca="1" si="5292"/>
        <v>0.46369567131923639</v>
      </c>
      <c r="F601" s="135"/>
      <c r="G601" s="121">
        <f t="shared" si="5309"/>
        <v>0.1589150298021465</v>
      </c>
      <c r="H601" s="121"/>
      <c r="I601" s="121">
        <f t="shared" si="5310"/>
        <v>0.20740851600888185</v>
      </c>
      <c r="J601" s="121"/>
      <c r="K601" s="121">
        <f t="shared" si="5311"/>
        <v>0.2678300596042929</v>
      </c>
      <c r="L601" s="121"/>
      <c r="M601" s="121">
        <f t="shared" si="5312"/>
        <v>0.31481703201776368</v>
      </c>
      <c r="N601" s="121"/>
      <c r="O601" s="121">
        <f t="shared" si="5313"/>
        <v>0.52830059604292912</v>
      </c>
      <c r="P601" s="121"/>
      <c r="Q601" s="122">
        <f t="shared" ca="1" si="5293"/>
        <v>0.71305475875847379</v>
      </c>
      <c r="R601" s="122"/>
      <c r="S601" s="122">
        <f t="shared" ca="1" si="5294"/>
        <v>0.67107579812988183</v>
      </c>
      <c r="T601" s="122"/>
      <c r="U601" s="122">
        <f t="shared" ca="1" si="5295"/>
        <v>0.67107579812988183</v>
      </c>
      <c r="V601" s="122"/>
      <c r="W601" s="121">
        <f t="shared" si="5314"/>
        <v>0.49817032017763452</v>
      </c>
      <c r="X601" s="121"/>
      <c r="Y601" s="122">
        <f t="shared" ca="1" si="5296"/>
        <v>0.72319300790287444</v>
      </c>
      <c r="Z601" s="122"/>
      <c r="AA601" s="122">
        <f t="shared" ca="1" si="5297"/>
        <v>0.67330975127794446</v>
      </c>
      <c r="AB601" s="122"/>
      <c r="AC601" s="122">
        <f t="shared" ca="1" si="5298"/>
        <v>0.67330975127794446</v>
      </c>
      <c r="AD601" s="122"/>
      <c r="AE601" s="121">
        <f t="shared" si="5315"/>
        <v>-0.76563377568057966</v>
      </c>
      <c r="AF601" s="121"/>
      <c r="AG601" s="121">
        <f t="shared" si="5316"/>
        <v>0.85791471700004474</v>
      </c>
      <c r="AH601" s="121"/>
      <c r="AI601" s="121">
        <f t="shared" si="5317"/>
        <v>-0.66138929365780197</v>
      </c>
      <c r="AJ601" s="121"/>
      <c r="AK601" s="121">
        <f t="shared" si="5318"/>
        <v>0.95592410960806007</v>
      </c>
      <c r="AL601" s="121"/>
      <c r="AM601" s="121">
        <f t="shared" si="5319"/>
        <v>-1.3394362514507072</v>
      </c>
      <c r="AN601" s="121"/>
      <c r="AO601" s="122">
        <f t="shared" ca="1" si="5299"/>
        <v>-2.298554409351377</v>
      </c>
      <c r="AP601" s="122"/>
      <c r="AQ601" s="122">
        <f t="shared" ca="1" si="5300"/>
        <v>9.1242754992044733E-2</v>
      </c>
      <c r="AR601" s="122"/>
      <c r="AS601" s="121">
        <f t="shared" si="5320"/>
        <v>1.272493046908616</v>
      </c>
      <c r="AT601" s="121"/>
      <c r="AU601" s="122">
        <f t="shared" ca="1" si="5301"/>
        <v>2.491851874827586</v>
      </c>
      <c r="AV601" s="122"/>
      <c r="AW601" s="122">
        <f t="shared" ca="1" si="5302"/>
        <v>0.92356862836491072</v>
      </c>
      <c r="AX601" s="122"/>
      <c r="AY601" s="121">
        <f t="shared" ca="1" si="5303"/>
        <v>9.1242754992044733E-2</v>
      </c>
      <c r="AZ601" s="121"/>
      <c r="BA601" s="127">
        <f t="shared" ca="1" si="5304"/>
        <v>0.92356862836491072</v>
      </c>
      <c r="BB601" s="127"/>
      <c r="BC601" s="128">
        <f t="shared" si="5321"/>
        <v>0.01</v>
      </c>
      <c r="BD601" s="128"/>
      <c r="BE601" s="129">
        <f t="shared" si="5322"/>
        <v>0.99</v>
      </c>
      <c r="BF601" s="129"/>
      <c r="BG601" s="134">
        <f t="shared" ca="1" si="5305"/>
        <v>3.3001926193487051E-3</v>
      </c>
      <c r="BH601" s="122"/>
      <c r="BI601" s="122">
        <f t="shared" ca="1" si="5306"/>
        <v>2.2065635686596718E-3</v>
      </c>
      <c r="BJ601" s="122"/>
      <c r="BK601" s="122">
        <f t="shared" ca="1" si="5307"/>
        <v>5.5067561880083769E-3</v>
      </c>
      <c r="BL601" s="133"/>
    </row>
    <row r="602" spans="1:117" x14ac:dyDescent="0.35">
      <c r="A602" s="138"/>
      <c r="B602" s="44" t="s">
        <v>203</v>
      </c>
      <c r="C602" s="135">
        <f t="shared" ca="1" si="5308"/>
        <v>0.28096419123613037</v>
      </c>
      <c r="D602" s="135"/>
      <c r="E602" s="135">
        <f t="shared" ca="1" si="5292"/>
        <v>0.57088372409506172</v>
      </c>
      <c r="F602" s="135"/>
      <c r="G602" s="121">
        <f t="shared" si="5309"/>
        <v>0.1589150298021465</v>
      </c>
      <c r="H602" s="121"/>
      <c r="I602" s="121">
        <f t="shared" si="5310"/>
        <v>0.20740851600888185</v>
      </c>
      <c r="J602" s="121"/>
      <c r="K602" s="121">
        <f t="shared" si="5311"/>
        <v>0.2678300596042929</v>
      </c>
      <c r="L602" s="121"/>
      <c r="M602" s="121">
        <f t="shared" si="5312"/>
        <v>0.31481703201776368</v>
      </c>
      <c r="N602" s="121"/>
      <c r="O602" s="121">
        <f t="shared" si="5313"/>
        <v>0.52830059604292912</v>
      </c>
      <c r="P602" s="121"/>
      <c r="Q602" s="122">
        <f t="shared" ca="1" si="5293"/>
        <v>0.72584985071805586</v>
      </c>
      <c r="R602" s="122"/>
      <c r="S602" s="122">
        <f t="shared" ca="1" si="5294"/>
        <v>0.67389389101918484</v>
      </c>
      <c r="T602" s="122"/>
      <c r="U602" s="122">
        <f t="shared" ca="1" si="5295"/>
        <v>0.67389389101918484</v>
      </c>
      <c r="V602" s="122"/>
      <c r="W602" s="121">
        <f t="shared" si="5314"/>
        <v>0.49817032017763452</v>
      </c>
      <c r="X602" s="121"/>
      <c r="Y602" s="122">
        <f t="shared" ca="1" si="5296"/>
        <v>0.73616860578041121</v>
      </c>
      <c r="Z602" s="122"/>
      <c r="AA602" s="122">
        <f t="shared" ca="1" si="5297"/>
        <v>0.67615746829339962</v>
      </c>
      <c r="AB602" s="122"/>
      <c r="AC602" s="122">
        <f t="shared" ca="1" si="5298"/>
        <v>0.67615746829339962</v>
      </c>
      <c r="AD602" s="122"/>
      <c r="AE602" s="121">
        <f t="shared" si="5315"/>
        <v>-0.76563377568057966</v>
      </c>
      <c r="AF602" s="121"/>
      <c r="AG602" s="121">
        <f t="shared" si="5316"/>
        <v>0.85791471700004474</v>
      </c>
      <c r="AH602" s="121"/>
      <c r="AI602" s="121">
        <f t="shared" si="5317"/>
        <v>-0.66138929365780197</v>
      </c>
      <c r="AJ602" s="121"/>
      <c r="AK602" s="121">
        <f t="shared" si="5318"/>
        <v>0.95592410960806007</v>
      </c>
      <c r="AL602" s="121"/>
      <c r="AM602" s="121">
        <f t="shared" si="5319"/>
        <v>-1.3394362514507072</v>
      </c>
      <c r="AN602" s="121"/>
      <c r="AO602" s="122">
        <f t="shared" ca="1" si="5299"/>
        <v>-2.302595485995822</v>
      </c>
      <c r="AP602" s="122"/>
      <c r="AQ602" s="122">
        <f t="shared" ca="1" si="5300"/>
        <v>9.0908231986976132E-2</v>
      </c>
      <c r="AR602" s="122"/>
      <c r="AS602" s="121">
        <f t="shared" si="5320"/>
        <v>1.272493046908616</v>
      </c>
      <c r="AT602" s="121"/>
      <c r="AU602" s="122">
        <f t="shared" ca="1" si="5301"/>
        <v>2.4969917595436071</v>
      </c>
      <c r="AV602" s="122"/>
      <c r="AW602" s="122">
        <f t="shared" ca="1" si="5302"/>
        <v>0.92393066188077833</v>
      </c>
      <c r="AX602" s="122"/>
      <c r="AY602" s="121">
        <f t="shared" ca="1" si="5303"/>
        <v>9.0908231986976132E-2</v>
      </c>
      <c r="AZ602" s="121"/>
      <c r="BA602" s="127">
        <f t="shared" ca="1" si="5304"/>
        <v>0.92393066188077833</v>
      </c>
      <c r="BB602" s="127"/>
      <c r="BC602" s="128">
        <f t="shared" si="5321"/>
        <v>0.01</v>
      </c>
      <c r="BD602" s="128"/>
      <c r="BE602" s="129">
        <f t="shared" si="5322"/>
        <v>0.99</v>
      </c>
      <c r="BF602" s="129"/>
      <c r="BG602" s="134">
        <f t="shared" ca="1" si="5305"/>
        <v>3.2730710016291745E-3</v>
      </c>
      <c r="BH602" s="122"/>
      <c r="BI602" s="122">
        <f t="shared" ca="1" si="5306"/>
        <v>2.1825787197560184E-3</v>
      </c>
      <c r="BJ602" s="122"/>
      <c r="BK602" s="122">
        <f t="shared" ca="1" si="5307"/>
        <v>5.4556497213851928E-3</v>
      </c>
      <c r="BL602" s="133"/>
    </row>
    <row r="603" spans="1:117" x14ac:dyDescent="0.35">
      <c r="A603" s="138"/>
      <c r="B603" s="44" t="s">
        <v>204</v>
      </c>
      <c r="C603" s="135">
        <f t="shared" ca="1" si="5308"/>
        <v>0.92918992892962582</v>
      </c>
      <c r="D603" s="135"/>
      <c r="E603" s="135">
        <f t="shared" ca="1" si="5292"/>
        <v>0.14695418332960863</v>
      </c>
      <c r="F603" s="135"/>
      <c r="G603" s="121">
        <f t="shared" si="5309"/>
        <v>0.1589150298021465</v>
      </c>
      <c r="H603" s="121"/>
      <c r="I603" s="121">
        <f t="shared" si="5310"/>
        <v>0.20740851600888185</v>
      </c>
      <c r="J603" s="121"/>
      <c r="K603" s="121">
        <f t="shared" si="5311"/>
        <v>0.2678300596042929</v>
      </c>
      <c r="L603" s="121"/>
      <c r="M603" s="121">
        <f t="shared" si="5312"/>
        <v>0.31481703201776368</v>
      </c>
      <c r="N603" s="121"/>
      <c r="O603" s="121">
        <f t="shared" si="5313"/>
        <v>0.52830059604292912</v>
      </c>
      <c r="P603" s="121"/>
      <c r="Q603" s="122">
        <f t="shared" ca="1" si="5293"/>
        <v>0.71532158897090425</v>
      </c>
      <c r="R603" s="122"/>
      <c r="S603" s="122">
        <f t="shared" ca="1" si="5294"/>
        <v>0.67157596834469324</v>
      </c>
      <c r="T603" s="122"/>
      <c r="U603" s="122">
        <f t="shared" ca="1" si="5295"/>
        <v>0.67157596834469324</v>
      </c>
      <c r="V603" s="122"/>
      <c r="W603" s="121">
        <f t="shared" si="5314"/>
        <v>0.49817032017763452</v>
      </c>
      <c r="X603" s="121"/>
      <c r="Y603" s="122">
        <f t="shared" ca="1" si="5296"/>
        <v>0.73715590426574829</v>
      </c>
      <c r="Z603" s="122"/>
      <c r="AA603" s="122">
        <f t="shared" ca="1" si="5297"/>
        <v>0.67637361799724705</v>
      </c>
      <c r="AB603" s="122"/>
      <c r="AC603" s="122">
        <f t="shared" ca="1" si="5298"/>
        <v>0.67637361799724705</v>
      </c>
      <c r="AD603" s="122"/>
      <c r="AE603" s="121">
        <f t="shared" si="5315"/>
        <v>-0.76563377568057966</v>
      </c>
      <c r="AF603" s="121"/>
      <c r="AG603" s="121">
        <f t="shared" si="5316"/>
        <v>0.85791471700004474</v>
      </c>
      <c r="AH603" s="121"/>
      <c r="AI603" s="121">
        <f t="shared" si="5317"/>
        <v>-0.66138929365780197</v>
      </c>
      <c r="AJ603" s="121"/>
      <c r="AK603" s="121">
        <f t="shared" si="5318"/>
        <v>0.95592410960806007</v>
      </c>
      <c r="AL603" s="121"/>
      <c r="AM603" s="121">
        <f t="shared" si="5319"/>
        <v>-1.3394362514507072</v>
      </c>
      <c r="AN603" s="121"/>
      <c r="AO603" s="122">
        <f t="shared" ca="1" si="5299"/>
        <v>-2.3009637652067676</v>
      </c>
      <c r="AP603" s="122"/>
      <c r="AQ603" s="122">
        <f t="shared" ca="1" si="5300"/>
        <v>9.1043173844975678E-2</v>
      </c>
      <c r="AR603" s="122"/>
      <c r="AS603" s="121">
        <f t="shared" si="5320"/>
        <v>1.272493046908616</v>
      </c>
      <c r="AT603" s="121"/>
      <c r="AU603" s="122">
        <f t="shared" ca="1" si="5301"/>
        <v>2.4952098022814848</v>
      </c>
      <c r="AV603" s="122"/>
      <c r="AW603" s="122">
        <f t="shared" ca="1" si="5302"/>
        <v>0.92380532629712186</v>
      </c>
      <c r="AX603" s="122"/>
      <c r="AY603" s="121">
        <f t="shared" ca="1" si="5303"/>
        <v>9.1043173844975678E-2</v>
      </c>
      <c r="AZ603" s="121"/>
      <c r="BA603" s="127">
        <f t="shared" ca="1" si="5304"/>
        <v>0.92380532629712186</v>
      </c>
      <c r="BB603" s="127"/>
      <c r="BC603" s="128">
        <f t="shared" si="5321"/>
        <v>0.01</v>
      </c>
      <c r="BD603" s="128"/>
      <c r="BE603" s="129">
        <f t="shared" si="5322"/>
        <v>0.99</v>
      </c>
      <c r="BF603" s="129"/>
      <c r="BG603" s="134">
        <f t="shared" ca="1" si="5305"/>
        <v>3.2839980134334755E-3</v>
      </c>
      <c r="BH603" s="122"/>
      <c r="BI603" s="122">
        <f t="shared" ca="1" si="5306"/>
        <v>2.1908674133152527E-3</v>
      </c>
      <c r="BJ603" s="122"/>
      <c r="BK603" s="122">
        <f t="shared" ca="1" si="5307"/>
        <v>5.4748654267487281E-3</v>
      </c>
      <c r="BL603" s="133"/>
    </row>
    <row r="604" spans="1:117" x14ac:dyDescent="0.35">
      <c r="A604" s="138"/>
      <c r="B604" s="44" t="s">
        <v>205</v>
      </c>
      <c r="C604" s="135">
        <f t="shared" ca="1" si="5308"/>
        <v>0.58422890269664463</v>
      </c>
      <c r="D604" s="135"/>
      <c r="E604" s="135">
        <f t="shared" ca="1" si="5292"/>
        <v>8.5603524072600301E-2</v>
      </c>
      <c r="F604" s="135"/>
      <c r="G604" s="121">
        <f t="shared" si="5309"/>
        <v>0.1589150298021465</v>
      </c>
      <c r="H604" s="121"/>
      <c r="I604" s="121">
        <f t="shared" si="5310"/>
        <v>0.20740851600888185</v>
      </c>
      <c r="J604" s="121"/>
      <c r="K604" s="121">
        <f t="shared" si="5311"/>
        <v>0.2678300596042929</v>
      </c>
      <c r="L604" s="121"/>
      <c r="M604" s="121">
        <f t="shared" si="5312"/>
        <v>0.31481703201776368</v>
      </c>
      <c r="N604" s="121"/>
      <c r="O604" s="121">
        <f t="shared" si="5313"/>
        <v>0.52830059604292912</v>
      </c>
      <c r="P604" s="121"/>
      <c r="Q604" s="122">
        <f t="shared" ca="1" si="5293"/>
        <v>0.64407054648094375</v>
      </c>
      <c r="R604" s="122"/>
      <c r="S604" s="122">
        <f t="shared" ca="1" si="5294"/>
        <v>0.65567303266364163</v>
      </c>
      <c r="T604" s="122"/>
      <c r="U604" s="122">
        <f t="shared" ca="1" si="5295"/>
        <v>0.65567303266364163</v>
      </c>
      <c r="V604" s="122"/>
      <c r="W604" s="121">
        <f t="shared" si="5314"/>
        <v>0.49817032017763452</v>
      </c>
      <c r="X604" s="121"/>
      <c r="Y604" s="122">
        <f t="shared" ca="1" si="5296"/>
        <v>0.64629381727424029</v>
      </c>
      <c r="Z604" s="122"/>
      <c r="AA604" s="122">
        <f t="shared" ca="1" si="5297"/>
        <v>0.6561747975414115</v>
      </c>
      <c r="AB604" s="122"/>
      <c r="AC604" s="122">
        <f t="shared" ca="1" si="5298"/>
        <v>0.6561747975414115</v>
      </c>
      <c r="AD604" s="122"/>
      <c r="AE604" s="121">
        <f t="shared" si="5315"/>
        <v>-0.76563377568057966</v>
      </c>
      <c r="AF604" s="121"/>
      <c r="AG604" s="121">
        <f t="shared" si="5316"/>
        <v>0.85791471700004474</v>
      </c>
      <c r="AH604" s="121"/>
      <c r="AI604" s="121">
        <f t="shared" si="5317"/>
        <v>-0.66138929365780197</v>
      </c>
      <c r="AJ604" s="121"/>
      <c r="AK604" s="121">
        <f t="shared" si="5318"/>
        <v>0.95592410960806007</v>
      </c>
      <c r="AL604" s="121"/>
      <c r="AM604" s="121">
        <f t="shared" si="5319"/>
        <v>-1.3394362514507072</v>
      </c>
      <c r="AN604" s="121"/>
      <c r="AO604" s="122">
        <f t="shared" ca="1" si="5299"/>
        <v>-2.2754286569228723</v>
      </c>
      <c r="AP604" s="122"/>
      <c r="AQ604" s="122">
        <f t="shared" ca="1" si="5300"/>
        <v>9.3178496856231793E-2</v>
      </c>
      <c r="AR604" s="122"/>
      <c r="AS604" s="121">
        <f t="shared" si="5320"/>
        <v>1.272493046908616</v>
      </c>
      <c r="AT604" s="121"/>
      <c r="AU604" s="122">
        <f t="shared" ca="1" si="5301"/>
        <v>2.462257900257828</v>
      </c>
      <c r="AV604" s="122"/>
      <c r="AW604" s="122">
        <f t="shared" ca="1" si="5302"/>
        <v>0.92145323884389096</v>
      </c>
      <c r="AX604" s="122"/>
      <c r="AY604" s="121">
        <f t="shared" ca="1" si="5303"/>
        <v>9.3178496856231793E-2</v>
      </c>
      <c r="AZ604" s="121"/>
      <c r="BA604" s="127">
        <f t="shared" ca="1" si="5304"/>
        <v>0.92145323884389096</v>
      </c>
      <c r="BB604" s="127"/>
      <c r="BC604" s="128">
        <f t="shared" si="5321"/>
        <v>0.01</v>
      </c>
      <c r="BD604" s="128"/>
      <c r="BE604" s="129">
        <f t="shared" si="5322"/>
        <v>0.99</v>
      </c>
      <c r="BF604" s="129"/>
      <c r="BG604" s="134">
        <f t="shared" ca="1" si="5305"/>
        <v>3.4593311696310817E-3</v>
      </c>
      <c r="BH604" s="122"/>
      <c r="BI604" s="122">
        <f t="shared" ca="1" si="5306"/>
        <v>2.3493292324963284E-3</v>
      </c>
      <c r="BJ604" s="122"/>
      <c r="BK604" s="122">
        <f t="shared" ca="1" si="5307"/>
        <v>5.8086604021274097E-3</v>
      </c>
      <c r="BL604" s="133"/>
    </row>
    <row r="605" spans="1:117" ht="15" thickBot="1" x14ac:dyDescent="0.4">
      <c r="A605" s="138"/>
      <c r="B605" s="44" t="s">
        <v>206</v>
      </c>
      <c r="C605" s="135">
        <f t="shared" ref="C605" ca="1" si="5323">RAND()</f>
        <v>0.57481679202656755</v>
      </c>
      <c r="D605" s="135"/>
      <c r="E605" s="135">
        <f t="shared" ref="E605" ca="1" si="5324">RAND()</f>
        <v>0.47914718992127858</v>
      </c>
      <c r="F605" s="135"/>
      <c r="G605" s="121">
        <f t="shared" si="5309"/>
        <v>0.1589150298021465</v>
      </c>
      <c r="H605" s="121"/>
      <c r="I605" s="121">
        <f t="shared" si="5310"/>
        <v>0.20740851600888185</v>
      </c>
      <c r="J605" s="121"/>
      <c r="K605" s="121">
        <f t="shared" si="5311"/>
        <v>0.2678300596042929</v>
      </c>
      <c r="L605" s="121"/>
      <c r="M605" s="121">
        <f t="shared" si="5312"/>
        <v>0.31481703201776368</v>
      </c>
      <c r="N605" s="121"/>
      <c r="O605" s="121">
        <f t="shared" si="5313"/>
        <v>0.52830059604292912</v>
      </c>
      <c r="P605" s="121"/>
      <c r="Q605" s="122">
        <f t="shared" ca="1" si="5293"/>
        <v>0.74797764411445078</v>
      </c>
      <c r="R605" s="122"/>
      <c r="S605" s="122">
        <f t="shared" ca="1" si="5294"/>
        <v>0.6787378783653768</v>
      </c>
      <c r="T605" s="122"/>
      <c r="U605" s="122">
        <f t="shared" ca="1" si="5295"/>
        <v>0.6787378783653768</v>
      </c>
      <c r="V605" s="122"/>
      <c r="W605" s="121">
        <f t="shared" si="5314"/>
        <v>0.49817032017763452</v>
      </c>
      <c r="X605" s="121"/>
      <c r="Y605" s="122">
        <f t="shared" ca="1" si="5296"/>
        <v>0.76823591421951964</v>
      </c>
      <c r="Z605" s="122"/>
      <c r="AA605" s="122">
        <f t="shared" ca="1" si="5297"/>
        <v>0.68313916307139033</v>
      </c>
      <c r="AB605" s="122"/>
      <c r="AC605" s="122">
        <f t="shared" ca="1" si="5298"/>
        <v>0.68313916307139033</v>
      </c>
      <c r="AD605" s="122"/>
      <c r="AE605" s="121">
        <f t="shared" si="5315"/>
        <v>-0.76563377568057966</v>
      </c>
      <c r="AF605" s="121"/>
      <c r="AG605" s="121">
        <f t="shared" si="5316"/>
        <v>0.85791471700004474</v>
      </c>
      <c r="AH605" s="121"/>
      <c r="AI605" s="121">
        <f t="shared" si="5317"/>
        <v>-0.66138929365780197</v>
      </c>
      <c r="AJ605" s="121"/>
      <c r="AK605" s="121">
        <f t="shared" si="5318"/>
        <v>0.95592410960806007</v>
      </c>
      <c r="AL605" s="121"/>
      <c r="AM605" s="121">
        <f t="shared" si="5319"/>
        <v>-1.3394362514507072</v>
      </c>
      <c r="AN605" s="121"/>
      <c r="AO605" s="122">
        <f t="shared" ca="1" si="5299"/>
        <v>-2.3109218244947858</v>
      </c>
      <c r="AP605" s="122"/>
      <c r="AQ605" s="122">
        <f t="shared" ca="1" si="5300"/>
        <v>9.022245058532441E-2</v>
      </c>
      <c r="AR605" s="122"/>
      <c r="AS605" s="121">
        <f t="shared" si="5320"/>
        <v>1.272493046908616</v>
      </c>
      <c r="AT605" s="121"/>
      <c r="AU605" s="122">
        <f t="shared" ca="1" si="5301"/>
        <v>2.5078214579410734</v>
      </c>
      <c r="AV605" s="122"/>
      <c r="AW605" s="122">
        <f t="shared" ca="1" si="5302"/>
        <v>0.92468831750826985</v>
      </c>
      <c r="AX605" s="122"/>
      <c r="AY605" s="121">
        <f t="shared" ca="1" si="5303"/>
        <v>9.022245058532441E-2</v>
      </c>
      <c r="AZ605" s="121"/>
      <c r="BA605" s="127">
        <f t="shared" ca="1" si="5304"/>
        <v>0.92468831750826985</v>
      </c>
      <c r="BB605" s="127"/>
      <c r="BC605" s="128">
        <f t="shared" si="5321"/>
        <v>0.01</v>
      </c>
      <c r="BD605" s="128"/>
      <c r="BE605" s="129">
        <f t="shared" si="5322"/>
        <v>0.99</v>
      </c>
      <c r="BF605" s="129"/>
      <c r="BG605" s="141">
        <f t="shared" ca="1" si="5305"/>
        <v>3.2178207889574087E-3</v>
      </c>
      <c r="BH605" s="139"/>
      <c r="BI605" s="139">
        <f t="shared" ca="1" si="5306"/>
        <v>2.1328079349502847E-3</v>
      </c>
      <c r="BJ605" s="139"/>
      <c r="BK605" s="139">
        <f t="shared" ca="1" si="5307"/>
        <v>5.3506287239076938E-3</v>
      </c>
      <c r="BL605" s="140"/>
    </row>
    <row r="606" spans="1:117" x14ac:dyDescent="0.35">
      <c r="AY606" s="17"/>
      <c r="AZ606" s="17"/>
      <c r="BA606" s="17"/>
      <c r="BB606" s="17"/>
      <c r="BC606" s="17"/>
      <c r="BD606" s="17"/>
      <c r="BE606" s="17"/>
      <c r="BF606" s="17"/>
    </row>
  </sheetData>
  <mergeCells count="14816">
    <mergeCell ref="CH594:CI594"/>
    <mergeCell ref="CJ594:CK594"/>
    <mergeCell ref="CM594:CN594"/>
    <mergeCell ref="CP594:CQ594"/>
    <mergeCell ref="CR594:CS594"/>
    <mergeCell ref="CT594:CU594"/>
    <mergeCell ref="CV594:CW594"/>
    <mergeCell ref="CX594:CY594"/>
    <mergeCell ref="CZ594:DA594"/>
    <mergeCell ref="DB594:DC594"/>
    <mergeCell ref="DD594:DE594"/>
    <mergeCell ref="DF594:DG594"/>
    <mergeCell ref="DH594:DI594"/>
    <mergeCell ref="DJ594:DK594"/>
    <mergeCell ref="DL594:DM594"/>
    <mergeCell ref="C595:D595"/>
    <mergeCell ref="E595:F595"/>
    <mergeCell ref="G595:H595"/>
    <mergeCell ref="I595:J595"/>
    <mergeCell ref="K595:L595"/>
    <mergeCell ref="M595:N595"/>
    <mergeCell ref="O595:P595"/>
    <mergeCell ref="Q595:R595"/>
    <mergeCell ref="S595:T595"/>
    <mergeCell ref="U595:V595"/>
    <mergeCell ref="W595:X595"/>
    <mergeCell ref="Y595:Z595"/>
    <mergeCell ref="AA595:AB595"/>
    <mergeCell ref="AC595:AD595"/>
    <mergeCell ref="AE595:AF595"/>
    <mergeCell ref="AG595:AH595"/>
    <mergeCell ref="AI595:AJ595"/>
    <mergeCell ref="AK595:AL595"/>
    <mergeCell ref="AM595:AN595"/>
    <mergeCell ref="AO595:AP595"/>
    <mergeCell ref="AQ595:AR595"/>
    <mergeCell ref="AS595:AT595"/>
    <mergeCell ref="AU595:AV595"/>
    <mergeCell ref="AW595:AX595"/>
    <mergeCell ref="AY595:AZ595"/>
    <mergeCell ref="BA595:BB595"/>
    <mergeCell ref="BC595:BD595"/>
    <mergeCell ref="BE595:BF595"/>
    <mergeCell ref="BG595:BH595"/>
    <mergeCell ref="BI595:BJ595"/>
    <mergeCell ref="BK595:BL595"/>
    <mergeCell ref="BP592:BQ592"/>
    <mergeCell ref="BR592:BS592"/>
    <mergeCell ref="BT592:BU592"/>
    <mergeCell ref="BV592:BW592"/>
    <mergeCell ref="BX592:BY592"/>
    <mergeCell ref="BZ592:CA592"/>
    <mergeCell ref="CB592:CC592"/>
    <mergeCell ref="CD592:CE592"/>
    <mergeCell ref="CF592:CG592"/>
    <mergeCell ref="CH592:CI592"/>
    <mergeCell ref="CJ592:CK592"/>
    <mergeCell ref="BN593:BO593"/>
    <mergeCell ref="BP593:BQ593"/>
    <mergeCell ref="BR593:BS593"/>
    <mergeCell ref="BT593:BU593"/>
    <mergeCell ref="BV593:BW593"/>
    <mergeCell ref="BX593:BY593"/>
    <mergeCell ref="BZ593:CA593"/>
    <mergeCell ref="CB593:CC593"/>
    <mergeCell ref="CD593:CE593"/>
    <mergeCell ref="CF593:CG593"/>
    <mergeCell ref="CH593:CI593"/>
    <mergeCell ref="CJ593:CK593"/>
    <mergeCell ref="C594:D594"/>
    <mergeCell ref="E594:F594"/>
    <mergeCell ref="G594:H594"/>
    <mergeCell ref="I594:J594"/>
    <mergeCell ref="K594:L594"/>
    <mergeCell ref="M594:N594"/>
    <mergeCell ref="O594:P594"/>
    <mergeCell ref="Q594:R594"/>
    <mergeCell ref="S594:T594"/>
    <mergeCell ref="U594:V594"/>
    <mergeCell ref="W594:X594"/>
    <mergeCell ref="Y594:Z594"/>
    <mergeCell ref="AA594:AB594"/>
    <mergeCell ref="AC594:AD594"/>
    <mergeCell ref="AE594:AF594"/>
    <mergeCell ref="AG594:AH594"/>
    <mergeCell ref="AI594:AJ594"/>
    <mergeCell ref="AK594:AL594"/>
    <mergeCell ref="AM594:AN594"/>
    <mergeCell ref="AO594:AP594"/>
    <mergeCell ref="AQ594:AR594"/>
    <mergeCell ref="AS594:AT594"/>
    <mergeCell ref="AU594:AV594"/>
    <mergeCell ref="AW594:AX594"/>
    <mergeCell ref="AY594:AZ594"/>
    <mergeCell ref="BA594:BB594"/>
    <mergeCell ref="BC594:BD594"/>
    <mergeCell ref="BE594:BF594"/>
    <mergeCell ref="BG594:BH594"/>
    <mergeCell ref="BI594:BJ594"/>
    <mergeCell ref="BK594:BL594"/>
    <mergeCell ref="BN594:BO594"/>
    <mergeCell ref="BP594:BQ594"/>
    <mergeCell ref="BR594:BS594"/>
    <mergeCell ref="BT594:BU594"/>
    <mergeCell ref="BV594:BW594"/>
    <mergeCell ref="BX594:BY594"/>
    <mergeCell ref="BZ594:CA594"/>
    <mergeCell ref="CB594:CC594"/>
    <mergeCell ref="CD594:CE594"/>
    <mergeCell ref="CF594:CG594"/>
    <mergeCell ref="A592:A596"/>
    <mergeCell ref="C592:D592"/>
    <mergeCell ref="E592:F592"/>
    <mergeCell ref="G592:H592"/>
    <mergeCell ref="I592:J592"/>
    <mergeCell ref="K592:L592"/>
    <mergeCell ref="M592:N592"/>
    <mergeCell ref="O592:P592"/>
    <mergeCell ref="Q592:R592"/>
    <mergeCell ref="S592:T592"/>
    <mergeCell ref="U592:V592"/>
    <mergeCell ref="W592:X592"/>
    <mergeCell ref="Y592:Z592"/>
    <mergeCell ref="AA592:AB592"/>
    <mergeCell ref="AC592:AD592"/>
    <mergeCell ref="AE592:AF592"/>
    <mergeCell ref="AG592:AH592"/>
    <mergeCell ref="AI592:AJ592"/>
    <mergeCell ref="AK592:AL592"/>
    <mergeCell ref="AM592:AN592"/>
    <mergeCell ref="AO592:AP592"/>
    <mergeCell ref="AQ592:AR592"/>
    <mergeCell ref="AS592:AT592"/>
    <mergeCell ref="AU592:AV592"/>
    <mergeCell ref="AW592:AX592"/>
    <mergeCell ref="AY592:AZ592"/>
    <mergeCell ref="BA592:BB592"/>
    <mergeCell ref="BC592:BD592"/>
    <mergeCell ref="BE592:BF592"/>
    <mergeCell ref="BG592:BH592"/>
    <mergeCell ref="BI592:BJ592"/>
    <mergeCell ref="BK592:BL592"/>
    <mergeCell ref="BN592:BO592"/>
    <mergeCell ref="BG596:BH596"/>
    <mergeCell ref="BI596:BJ596"/>
    <mergeCell ref="BK596:BL596"/>
    <mergeCell ref="CH588:CI588"/>
    <mergeCell ref="CJ588:CK588"/>
    <mergeCell ref="CM588:CN588"/>
    <mergeCell ref="CP588:CQ588"/>
    <mergeCell ref="CR588:CS588"/>
    <mergeCell ref="CT588:CU588"/>
    <mergeCell ref="CV588:CW588"/>
    <mergeCell ref="CX588:CY588"/>
    <mergeCell ref="CZ588:DA588"/>
    <mergeCell ref="DB588:DC588"/>
    <mergeCell ref="DD588:DE588"/>
    <mergeCell ref="DF588:DG588"/>
    <mergeCell ref="DH588:DI588"/>
    <mergeCell ref="DJ588:DK588"/>
    <mergeCell ref="DL588:DM588"/>
    <mergeCell ref="C589:D589"/>
    <mergeCell ref="E589:F589"/>
    <mergeCell ref="G589:H589"/>
    <mergeCell ref="I589:J589"/>
    <mergeCell ref="K589:L589"/>
    <mergeCell ref="M589:N589"/>
    <mergeCell ref="O589:P589"/>
    <mergeCell ref="Q589:R589"/>
    <mergeCell ref="S589:T589"/>
    <mergeCell ref="U589:V589"/>
    <mergeCell ref="W589:X589"/>
    <mergeCell ref="Y589:Z589"/>
    <mergeCell ref="AA589:AB589"/>
    <mergeCell ref="AC589:AD589"/>
    <mergeCell ref="AE589:AF589"/>
    <mergeCell ref="AG589:AH589"/>
    <mergeCell ref="AI589:AJ589"/>
    <mergeCell ref="AK589:AL589"/>
    <mergeCell ref="AM589:AN589"/>
    <mergeCell ref="AO589:AP589"/>
    <mergeCell ref="AQ589:AR589"/>
    <mergeCell ref="AS589:AT589"/>
    <mergeCell ref="AU589:AV589"/>
    <mergeCell ref="AW589:AX589"/>
    <mergeCell ref="AY589:AZ589"/>
    <mergeCell ref="BA589:BB589"/>
    <mergeCell ref="BC589:BD589"/>
    <mergeCell ref="BE589:BF589"/>
    <mergeCell ref="BG589:BH589"/>
    <mergeCell ref="BI589:BJ589"/>
    <mergeCell ref="BK589:BL589"/>
    <mergeCell ref="BP586:BQ586"/>
    <mergeCell ref="BR586:BS586"/>
    <mergeCell ref="BT586:BU586"/>
    <mergeCell ref="BV586:BW586"/>
    <mergeCell ref="BX586:BY586"/>
    <mergeCell ref="BZ586:CA586"/>
    <mergeCell ref="CB586:CC586"/>
    <mergeCell ref="CD586:CE586"/>
    <mergeCell ref="CF586:CG586"/>
    <mergeCell ref="CH586:CI586"/>
    <mergeCell ref="CJ586:CK586"/>
    <mergeCell ref="BN587:BO587"/>
    <mergeCell ref="BP587:BQ587"/>
    <mergeCell ref="BR587:BS587"/>
    <mergeCell ref="BT587:BU587"/>
    <mergeCell ref="BV587:BW587"/>
    <mergeCell ref="BX587:BY587"/>
    <mergeCell ref="BZ587:CA587"/>
    <mergeCell ref="CB587:CC587"/>
    <mergeCell ref="CD587:CE587"/>
    <mergeCell ref="CF587:CG587"/>
    <mergeCell ref="CH587:CI587"/>
    <mergeCell ref="CJ587:CK587"/>
    <mergeCell ref="C588:D588"/>
    <mergeCell ref="E588:F588"/>
    <mergeCell ref="G588:H588"/>
    <mergeCell ref="I588:J588"/>
    <mergeCell ref="K588:L588"/>
    <mergeCell ref="M588:N588"/>
    <mergeCell ref="O588:P588"/>
    <mergeCell ref="Q588:R588"/>
    <mergeCell ref="S588:T588"/>
    <mergeCell ref="U588:V588"/>
    <mergeCell ref="W588:X588"/>
    <mergeCell ref="Y588:Z588"/>
    <mergeCell ref="AA588:AB588"/>
    <mergeCell ref="AC588:AD588"/>
    <mergeCell ref="AE588:AF588"/>
    <mergeCell ref="AG588:AH588"/>
    <mergeCell ref="AI588:AJ588"/>
    <mergeCell ref="AK588:AL588"/>
    <mergeCell ref="AM588:AN588"/>
    <mergeCell ref="AO588:AP588"/>
    <mergeCell ref="AQ588:AR588"/>
    <mergeCell ref="AS588:AT588"/>
    <mergeCell ref="AU588:AV588"/>
    <mergeCell ref="AW588:AX588"/>
    <mergeCell ref="AY588:AZ588"/>
    <mergeCell ref="BA588:BB588"/>
    <mergeCell ref="BC588:BD588"/>
    <mergeCell ref="BE588:BF588"/>
    <mergeCell ref="BG588:BH588"/>
    <mergeCell ref="BI588:BJ588"/>
    <mergeCell ref="BK588:BL588"/>
    <mergeCell ref="BN588:BO588"/>
    <mergeCell ref="BP588:BQ588"/>
    <mergeCell ref="BR588:BS588"/>
    <mergeCell ref="BT588:BU588"/>
    <mergeCell ref="BV588:BW588"/>
    <mergeCell ref="BX588:BY588"/>
    <mergeCell ref="BZ588:CA588"/>
    <mergeCell ref="CB588:CC588"/>
    <mergeCell ref="CD588:CE588"/>
    <mergeCell ref="CF588:CG588"/>
    <mergeCell ref="A586:A590"/>
    <mergeCell ref="C586:D586"/>
    <mergeCell ref="E586:F586"/>
    <mergeCell ref="G586:H586"/>
    <mergeCell ref="I586:J586"/>
    <mergeCell ref="K586:L586"/>
    <mergeCell ref="M586:N586"/>
    <mergeCell ref="O586:P586"/>
    <mergeCell ref="Q586:R586"/>
    <mergeCell ref="S586:T586"/>
    <mergeCell ref="U586:V586"/>
    <mergeCell ref="W586:X586"/>
    <mergeCell ref="Y586:Z586"/>
    <mergeCell ref="AA586:AB586"/>
    <mergeCell ref="AC586:AD586"/>
    <mergeCell ref="AE586:AF586"/>
    <mergeCell ref="AG586:AH586"/>
    <mergeCell ref="AI586:AJ586"/>
    <mergeCell ref="AK586:AL586"/>
    <mergeCell ref="AM586:AN586"/>
    <mergeCell ref="AO586:AP586"/>
    <mergeCell ref="AQ586:AR586"/>
    <mergeCell ref="AS586:AT586"/>
    <mergeCell ref="AU586:AV586"/>
    <mergeCell ref="AW586:AX586"/>
    <mergeCell ref="AY586:AZ586"/>
    <mergeCell ref="BA586:BB586"/>
    <mergeCell ref="BC586:BD586"/>
    <mergeCell ref="BE586:BF586"/>
    <mergeCell ref="BG586:BH586"/>
    <mergeCell ref="BI586:BJ586"/>
    <mergeCell ref="BK586:BL586"/>
    <mergeCell ref="BN586:BO586"/>
    <mergeCell ref="BG590:BH590"/>
    <mergeCell ref="BI590:BJ590"/>
    <mergeCell ref="BK590:BL590"/>
    <mergeCell ref="CH582:CI582"/>
    <mergeCell ref="CJ582:CK582"/>
    <mergeCell ref="CM582:CN582"/>
    <mergeCell ref="CP582:CQ582"/>
    <mergeCell ref="CR582:CS582"/>
    <mergeCell ref="CT582:CU582"/>
    <mergeCell ref="CV582:CW582"/>
    <mergeCell ref="CX582:CY582"/>
    <mergeCell ref="CZ582:DA582"/>
    <mergeCell ref="DB582:DC582"/>
    <mergeCell ref="DD582:DE582"/>
    <mergeCell ref="DF582:DG582"/>
    <mergeCell ref="DH582:DI582"/>
    <mergeCell ref="DJ582:DK582"/>
    <mergeCell ref="DL582:DM582"/>
    <mergeCell ref="C583:D583"/>
    <mergeCell ref="E583:F583"/>
    <mergeCell ref="G583:H583"/>
    <mergeCell ref="I583:J583"/>
    <mergeCell ref="K583:L583"/>
    <mergeCell ref="M583:N583"/>
    <mergeCell ref="O583:P583"/>
    <mergeCell ref="Q583:R583"/>
    <mergeCell ref="S583:T583"/>
    <mergeCell ref="U583:V583"/>
    <mergeCell ref="W583:X583"/>
    <mergeCell ref="Y583:Z583"/>
    <mergeCell ref="AA583:AB583"/>
    <mergeCell ref="AC583:AD583"/>
    <mergeCell ref="AE583:AF583"/>
    <mergeCell ref="AG583:AH583"/>
    <mergeCell ref="AI583:AJ583"/>
    <mergeCell ref="AK583:AL583"/>
    <mergeCell ref="AM583:AN583"/>
    <mergeCell ref="AO583:AP583"/>
    <mergeCell ref="AQ583:AR583"/>
    <mergeCell ref="AS583:AT583"/>
    <mergeCell ref="AU583:AV583"/>
    <mergeCell ref="AW583:AX583"/>
    <mergeCell ref="AY583:AZ583"/>
    <mergeCell ref="BA583:BB583"/>
    <mergeCell ref="BC583:BD583"/>
    <mergeCell ref="BE583:BF583"/>
    <mergeCell ref="BG583:BH583"/>
    <mergeCell ref="BI583:BJ583"/>
    <mergeCell ref="BK583:BL583"/>
    <mergeCell ref="BP580:BQ580"/>
    <mergeCell ref="BR580:BS580"/>
    <mergeCell ref="BT580:BU580"/>
    <mergeCell ref="BV580:BW580"/>
    <mergeCell ref="BX580:BY580"/>
    <mergeCell ref="BZ580:CA580"/>
    <mergeCell ref="CB580:CC580"/>
    <mergeCell ref="CD580:CE580"/>
    <mergeCell ref="CF580:CG580"/>
    <mergeCell ref="CH580:CI580"/>
    <mergeCell ref="CJ580:CK580"/>
    <mergeCell ref="BN581:BO581"/>
    <mergeCell ref="BP581:BQ581"/>
    <mergeCell ref="BR581:BS581"/>
    <mergeCell ref="BT581:BU581"/>
    <mergeCell ref="BV581:BW581"/>
    <mergeCell ref="BX581:BY581"/>
    <mergeCell ref="BZ581:CA581"/>
    <mergeCell ref="CB581:CC581"/>
    <mergeCell ref="CD581:CE581"/>
    <mergeCell ref="CF581:CG581"/>
    <mergeCell ref="CH581:CI581"/>
    <mergeCell ref="CJ581:CK581"/>
    <mergeCell ref="C582:D582"/>
    <mergeCell ref="E582:F582"/>
    <mergeCell ref="G582:H582"/>
    <mergeCell ref="I582:J582"/>
    <mergeCell ref="K582:L582"/>
    <mergeCell ref="M582:N582"/>
    <mergeCell ref="O582:P582"/>
    <mergeCell ref="Q582:R582"/>
    <mergeCell ref="S582:T582"/>
    <mergeCell ref="U582:V582"/>
    <mergeCell ref="W582:X582"/>
    <mergeCell ref="Y582:Z582"/>
    <mergeCell ref="AA582:AB582"/>
    <mergeCell ref="AC582:AD582"/>
    <mergeCell ref="AE582:AF582"/>
    <mergeCell ref="AG582:AH582"/>
    <mergeCell ref="AI582:AJ582"/>
    <mergeCell ref="AK582:AL582"/>
    <mergeCell ref="AM582:AN582"/>
    <mergeCell ref="AO582:AP582"/>
    <mergeCell ref="AQ582:AR582"/>
    <mergeCell ref="AS582:AT582"/>
    <mergeCell ref="AU582:AV582"/>
    <mergeCell ref="AW582:AX582"/>
    <mergeCell ref="AY582:AZ582"/>
    <mergeCell ref="BA582:BB582"/>
    <mergeCell ref="BC582:BD582"/>
    <mergeCell ref="BE582:BF582"/>
    <mergeCell ref="BG582:BH582"/>
    <mergeCell ref="BI582:BJ582"/>
    <mergeCell ref="BK582:BL582"/>
    <mergeCell ref="BN582:BO582"/>
    <mergeCell ref="BP582:BQ582"/>
    <mergeCell ref="BR582:BS582"/>
    <mergeCell ref="BT582:BU582"/>
    <mergeCell ref="BV582:BW582"/>
    <mergeCell ref="BX582:BY582"/>
    <mergeCell ref="BZ582:CA582"/>
    <mergeCell ref="CB582:CC582"/>
    <mergeCell ref="CD582:CE582"/>
    <mergeCell ref="CF582:CG582"/>
    <mergeCell ref="A580:A584"/>
    <mergeCell ref="C580:D580"/>
    <mergeCell ref="E580:F580"/>
    <mergeCell ref="G580:H580"/>
    <mergeCell ref="I580:J580"/>
    <mergeCell ref="K580:L580"/>
    <mergeCell ref="M580:N580"/>
    <mergeCell ref="O580:P580"/>
    <mergeCell ref="Q580:R580"/>
    <mergeCell ref="S580:T580"/>
    <mergeCell ref="U580:V580"/>
    <mergeCell ref="W580:X580"/>
    <mergeCell ref="Y580:Z580"/>
    <mergeCell ref="AA580:AB580"/>
    <mergeCell ref="AC580:AD580"/>
    <mergeCell ref="AE580:AF580"/>
    <mergeCell ref="AG580:AH580"/>
    <mergeCell ref="AI580:AJ580"/>
    <mergeCell ref="AK580:AL580"/>
    <mergeCell ref="AM580:AN580"/>
    <mergeCell ref="AO580:AP580"/>
    <mergeCell ref="AQ580:AR580"/>
    <mergeCell ref="AS580:AT580"/>
    <mergeCell ref="AU580:AV580"/>
    <mergeCell ref="AW580:AX580"/>
    <mergeCell ref="AY580:AZ580"/>
    <mergeCell ref="BA580:BB580"/>
    <mergeCell ref="BC580:BD580"/>
    <mergeCell ref="BE580:BF580"/>
    <mergeCell ref="BG580:BH580"/>
    <mergeCell ref="BI580:BJ580"/>
    <mergeCell ref="BK580:BL580"/>
    <mergeCell ref="BN580:BO580"/>
    <mergeCell ref="BG584:BH584"/>
    <mergeCell ref="BI584:BJ584"/>
    <mergeCell ref="BK584:BL584"/>
    <mergeCell ref="CH576:CI576"/>
    <mergeCell ref="CJ576:CK576"/>
    <mergeCell ref="CM576:CN576"/>
    <mergeCell ref="CP576:CQ576"/>
    <mergeCell ref="CR576:CS576"/>
    <mergeCell ref="CT576:CU576"/>
    <mergeCell ref="CV576:CW576"/>
    <mergeCell ref="CX576:CY576"/>
    <mergeCell ref="CZ576:DA576"/>
    <mergeCell ref="DB576:DC576"/>
    <mergeCell ref="DD576:DE576"/>
    <mergeCell ref="DF576:DG576"/>
    <mergeCell ref="DH576:DI576"/>
    <mergeCell ref="DJ576:DK576"/>
    <mergeCell ref="DL576:DM576"/>
    <mergeCell ref="C577:D577"/>
    <mergeCell ref="E577:F577"/>
    <mergeCell ref="G577:H577"/>
    <mergeCell ref="I577:J577"/>
    <mergeCell ref="K577:L577"/>
    <mergeCell ref="M577:N577"/>
    <mergeCell ref="O577:P577"/>
    <mergeCell ref="Q577:R577"/>
    <mergeCell ref="S577:T577"/>
    <mergeCell ref="U577:V577"/>
    <mergeCell ref="W577:X577"/>
    <mergeCell ref="Y577:Z577"/>
    <mergeCell ref="AA577:AB577"/>
    <mergeCell ref="AC577:AD577"/>
    <mergeCell ref="AE577:AF577"/>
    <mergeCell ref="AG577:AH577"/>
    <mergeCell ref="AI577:AJ577"/>
    <mergeCell ref="AK577:AL577"/>
    <mergeCell ref="AM577:AN577"/>
    <mergeCell ref="AO577:AP577"/>
    <mergeCell ref="AQ577:AR577"/>
    <mergeCell ref="AS577:AT577"/>
    <mergeCell ref="AU577:AV577"/>
    <mergeCell ref="AW577:AX577"/>
    <mergeCell ref="AY577:AZ577"/>
    <mergeCell ref="BA577:BB577"/>
    <mergeCell ref="BC577:BD577"/>
    <mergeCell ref="BE577:BF577"/>
    <mergeCell ref="BG577:BH577"/>
    <mergeCell ref="BI577:BJ577"/>
    <mergeCell ref="BK577:BL577"/>
    <mergeCell ref="BP574:BQ574"/>
    <mergeCell ref="BR574:BS574"/>
    <mergeCell ref="BT574:BU574"/>
    <mergeCell ref="BV574:BW574"/>
    <mergeCell ref="BX574:BY574"/>
    <mergeCell ref="BZ574:CA574"/>
    <mergeCell ref="CB574:CC574"/>
    <mergeCell ref="CD574:CE574"/>
    <mergeCell ref="CF574:CG574"/>
    <mergeCell ref="CH574:CI574"/>
    <mergeCell ref="CJ574:CK574"/>
    <mergeCell ref="BN575:BO575"/>
    <mergeCell ref="BP575:BQ575"/>
    <mergeCell ref="BR575:BS575"/>
    <mergeCell ref="BT575:BU575"/>
    <mergeCell ref="BV575:BW575"/>
    <mergeCell ref="BX575:BY575"/>
    <mergeCell ref="BZ575:CA575"/>
    <mergeCell ref="CB575:CC575"/>
    <mergeCell ref="CD575:CE575"/>
    <mergeCell ref="CF575:CG575"/>
    <mergeCell ref="CH575:CI575"/>
    <mergeCell ref="CJ575:CK575"/>
    <mergeCell ref="C576:D576"/>
    <mergeCell ref="E576:F576"/>
    <mergeCell ref="G576:H576"/>
    <mergeCell ref="I576:J576"/>
    <mergeCell ref="K576:L576"/>
    <mergeCell ref="M576:N576"/>
    <mergeCell ref="O576:P576"/>
    <mergeCell ref="Q576:R576"/>
    <mergeCell ref="S576:T576"/>
    <mergeCell ref="U576:V576"/>
    <mergeCell ref="W576:X576"/>
    <mergeCell ref="Y576:Z576"/>
    <mergeCell ref="AA576:AB576"/>
    <mergeCell ref="AC576:AD576"/>
    <mergeCell ref="AE576:AF576"/>
    <mergeCell ref="AG576:AH576"/>
    <mergeCell ref="AI576:AJ576"/>
    <mergeCell ref="AK576:AL576"/>
    <mergeCell ref="AM576:AN576"/>
    <mergeCell ref="AO576:AP576"/>
    <mergeCell ref="AQ576:AR576"/>
    <mergeCell ref="AS576:AT576"/>
    <mergeCell ref="AU576:AV576"/>
    <mergeCell ref="AW576:AX576"/>
    <mergeCell ref="AY576:AZ576"/>
    <mergeCell ref="BA576:BB576"/>
    <mergeCell ref="BC576:BD576"/>
    <mergeCell ref="BE576:BF576"/>
    <mergeCell ref="BG576:BH576"/>
    <mergeCell ref="BI576:BJ576"/>
    <mergeCell ref="BK576:BL576"/>
    <mergeCell ref="BN576:BO576"/>
    <mergeCell ref="BP576:BQ576"/>
    <mergeCell ref="BR576:BS576"/>
    <mergeCell ref="BT576:BU576"/>
    <mergeCell ref="BV576:BW576"/>
    <mergeCell ref="BX576:BY576"/>
    <mergeCell ref="BZ576:CA576"/>
    <mergeCell ref="CB576:CC576"/>
    <mergeCell ref="CD576:CE576"/>
    <mergeCell ref="CF576:CG576"/>
    <mergeCell ref="A574:A578"/>
    <mergeCell ref="C574:D574"/>
    <mergeCell ref="E574:F574"/>
    <mergeCell ref="G574:H574"/>
    <mergeCell ref="I574:J574"/>
    <mergeCell ref="K574:L574"/>
    <mergeCell ref="M574:N574"/>
    <mergeCell ref="O574:P574"/>
    <mergeCell ref="Q574:R574"/>
    <mergeCell ref="S574:T574"/>
    <mergeCell ref="U574:V574"/>
    <mergeCell ref="W574:X574"/>
    <mergeCell ref="Y574:Z574"/>
    <mergeCell ref="AA574:AB574"/>
    <mergeCell ref="AC574:AD574"/>
    <mergeCell ref="AE574:AF574"/>
    <mergeCell ref="AG574:AH574"/>
    <mergeCell ref="AI574:AJ574"/>
    <mergeCell ref="AK574:AL574"/>
    <mergeCell ref="AM574:AN574"/>
    <mergeCell ref="AO574:AP574"/>
    <mergeCell ref="AQ574:AR574"/>
    <mergeCell ref="AS574:AT574"/>
    <mergeCell ref="AU574:AV574"/>
    <mergeCell ref="AW574:AX574"/>
    <mergeCell ref="AY574:AZ574"/>
    <mergeCell ref="BA574:BB574"/>
    <mergeCell ref="BC574:BD574"/>
    <mergeCell ref="BE574:BF574"/>
    <mergeCell ref="BG574:BH574"/>
    <mergeCell ref="BI574:BJ574"/>
    <mergeCell ref="BK574:BL574"/>
    <mergeCell ref="BN574:BO574"/>
    <mergeCell ref="BG578:BH578"/>
    <mergeCell ref="BI578:BJ578"/>
    <mergeCell ref="BK578:BL578"/>
    <mergeCell ref="CH570:CI570"/>
    <mergeCell ref="CJ570:CK570"/>
    <mergeCell ref="CM570:CN570"/>
    <mergeCell ref="CP570:CQ570"/>
    <mergeCell ref="CR570:CS570"/>
    <mergeCell ref="CT570:CU570"/>
    <mergeCell ref="CV570:CW570"/>
    <mergeCell ref="CX570:CY570"/>
    <mergeCell ref="CZ570:DA570"/>
    <mergeCell ref="DB570:DC570"/>
    <mergeCell ref="DD570:DE570"/>
    <mergeCell ref="DF570:DG570"/>
    <mergeCell ref="DH570:DI570"/>
    <mergeCell ref="DJ570:DK570"/>
    <mergeCell ref="DL570:DM570"/>
    <mergeCell ref="C571:D571"/>
    <mergeCell ref="E571:F571"/>
    <mergeCell ref="G571:H571"/>
    <mergeCell ref="I571:J571"/>
    <mergeCell ref="K571:L571"/>
    <mergeCell ref="M571:N571"/>
    <mergeCell ref="O571:P571"/>
    <mergeCell ref="Q571:R571"/>
    <mergeCell ref="S571:T571"/>
    <mergeCell ref="U571:V571"/>
    <mergeCell ref="W571:X571"/>
    <mergeCell ref="Y571:Z571"/>
    <mergeCell ref="AA571:AB571"/>
    <mergeCell ref="AC571:AD571"/>
    <mergeCell ref="AE571:AF571"/>
    <mergeCell ref="AG571:AH571"/>
    <mergeCell ref="AI571:AJ571"/>
    <mergeCell ref="AK571:AL571"/>
    <mergeCell ref="AM571:AN571"/>
    <mergeCell ref="AO571:AP571"/>
    <mergeCell ref="AQ571:AR571"/>
    <mergeCell ref="AS571:AT571"/>
    <mergeCell ref="AU571:AV571"/>
    <mergeCell ref="AW571:AX571"/>
    <mergeCell ref="AY571:AZ571"/>
    <mergeCell ref="BA571:BB571"/>
    <mergeCell ref="BC571:BD571"/>
    <mergeCell ref="BE571:BF571"/>
    <mergeCell ref="BG571:BH571"/>
    <mergeCell ref="BI571:BJ571"/>
    <mergeCell ref="BK571:BL571"/>
    <mergeCell ref="BP568:BQ568"/>
    <mergeCell ref="BR568:BS568"/>
    <mergeCell ref="BT568:BU568"/>
    <mergeCell ref="BV568:BW568"/>
    <mergeCell ref="BX568:BY568"/>
    <mergeCell ref="BZ568:CA568"/>
    <mergeCell ref="CB568:CC568"/>
    <mergeCell ref="CD568:CE568"/>
    <mergeCell ref="CF568:CG568"/>
    <mergeCell ref="CH568:CI568"/>
    <mergeCell ref="CJ568:CK568"/>
    <mergeCell ref="BN569:BO569"/>
    <mergeCell ref="BP569:BQ569"/>
    <mergeCell ref="BR569:BS569"/>
    <mergeCell ref="BT569:BU569"/>
    <mergeCell ref="BV569:BW569"/>
    <mergeCell ref="BX569:BY569"/>
    <mergeCell ref="BZ569:CA569"/>
    <mergeCell ref="CB569:CC569"/>
    <mergeCell ref="CD569:CE569"/>
    <mergeCell ref="CF569:CG569"/>
    <mergeCell ref="CH569:CI569"/>
    <mergeCell ref="CJ569:CK569"/>
    <mergeCell ref="C570:D570"/>
    <mergeCell ref="E570:F570"/>
    <mergeCell ref="G570:H570"/>
    <mergeCell ref="I570:J570"/>
    <mergeCell ref="K570:L570"/>
    <mergeCell ref="M570:N570"/>
    <mergeCell ref="O570:P570"/>
    <mergeCell ref="Q570:R570"/>
    <mergeCell ref="S570:T570"/>
    <mergeCell ref="U570:V570"/>
    <mergeCell ref="W570:X570"/>
    <mergeCell ref="Y570:Z570"/>
    <mergeCell ref="AA570:AB570"/>
    <mergeCell ref="AC570:AD570"/>
    <mergeCell ref="AE570:AF570"/>
    <mergeCell ref="AG570:AH570"/>
    <mergeCell ref="AI570:AJ570"/>
    <mergeCell ref="AK570:AL570"/>
    <mergeCell ref="AM570:AN570"/>
    <mergeCell ref="AO570:AP570"/>
    <mergeCell ref="AQ570:AR570"/>
    <mergeCell ref="AS570:AT570"/>
    <mergeCell ref="AU570:AV570"/>
    <mergeCell ref="AW570:AX570"/>
    <mergeCell ref="AY570:AZ570"/>
    <mergeCell ref="BA570:BB570"/>
    <mergeCell ref="BC570:BD570"/>
    <mergeCell ref="BE570:BF570"/>
    <mergeCell ref="BG570:BH570"/>
    <mergeCell ref="BI570:BJ570"/>
    <mergeCell ref="BK570:BL570"/>
    <mergeCell ref="BN570:BO570"/>
    <mergeCell ref="BP570:BQ570"/>
    <mergeCell ref="BR570:BS570"/>
    <mergeCell ref="BT570:BU570"/>
    <mergeCell ref="BV570:BW570"/>
    <mergeCell ref="BX570:BY570"/>
    <mergeCell ref="BZ570:CA570"/>
    <mergeCell ref="CB570:CC570"/>
    <mergeCell ref="CD570:CE570"/>
    <mergeCell ref="CF570:CG570"/>
    <mergeCell ref="A568:A572"/>
    <mergeCell ref="C568:D568"/>
    <mergeCell ref="E568:F568"/>
    <mergeCell ref="G568:H568"/>
    <mergeCell ref="I568:J568"/>
    <mergeCell ref="K568:L568"/>
    <mergeCell ref="M568:N568"/>
    <mergeCell ref="O568:P568"/>
    <mergeCell ref="Q568:R568"/>
    <mergeCell ref="S568:T568"/>
    <mergeCell ref="U568:V568"/>
    <mergeCell ref="W568:X568"/>
    <mergeCell ref="Y568:Z568"/>
    <mergeCell ref="AA568:AB568"/>
    <mergeCell ref="AC568:AD568"/>
    <mergeCell ref="AE568:AF568"/>
    <mergeCell ref="AG568:AH568"/>
    <mergeCell ref="AI568:AJ568"/>
    <mergeCell ref="AK568:AL568"/>
    <mergeCell ref="AM568:AN568"/>
    <mergeCell ref="AO568:AP568"/>
    <mergeCell ref="AQ568:AR568"/>
    <mergeCell ref="AS568:AT568"/>
    <mergeCell ref="AU568:AV568"/>
    <mergeCell ref="AW568:AX568"/>
    <mergeCell ref="AY568:AZ568"/>
    <mergeCell ref="BA568:BB568"/>
    <mergeCell ref="BC568:BD568"/>
    <mergeCell ref="BE568:BF568"/>
    <mergeCell ref="BG568:BH568"/>
    <mergeCell ref="BI568:BJ568"/>
    <mergeCell ref="BK568:BL568"/>
    <mergeCell ref="BN568:BO568"/>
    <mergeCell ref="BG572:BH572"/>
    <mergeCell ref="BI572:BJ572"/>
    <mergeCell ref="BK572:BL572"/>
    <mergeCell ref="CH564:CI564"/>
    <mergeCell ref="CJ564:CK564"/>
    <mergeCell ref="CM564:CN564"/>
    <mergeCell ref="CP564:CQ564"/>
    <mergeCell ref="CR564:CS564"/>
    <mergeCell ref="CT564:CU564"/>
    <mergeCell ref="CV564:CW564"/>
    <mergeCell ref="CX564:CY564"/>
    <mergeCell ref="CZ564:DA564"/>
    <mergeCell ref="DB564:DC564"/>
    <mergeCell ref="DD564:DE564"/>
    <mergeCell ref="DF564:DG564"/>
    <mergeCell ref="DH564:DI564"/>
    <mergeCell ref="DJ564:DK564"/>
    <mergeCell ref="DL564:DM564"/>
    <mergeCell ref="C565:D565"/>
    <mergeCell ref="E565:F565"/>
    <mergeCell ref="G565:H565"/>
    <mergeCell ref="I565:J565"/>
    <mergeCell ref="K565:L565"/>
    <mergeCell ref="M565:N565"/>
    <mergeCell ref="O565:P565"/>
    <mergeCell ref="Q565:R565"/>
    <mergeCell ref="S565:T565"/>
    <mergeCell ref="U565:V565"/>
    <mergeCell ref="W565:X565"/>
    <mergeCell ref="Y565:Z565"/>
    <mergeCell ref="AA565:AB565"/>
    <mergeCell ref="AC565:AD565"/>
    <mergeCell ref="AE565:AF565"/>
    <mergeCell ref="AG565:AH565"/>
    <mergeCell ref="AI565:AJ565"/>
    <mergeCell ref="AK565:AL565"/>
    <mergeCell ref="AM565:AN565"/>
    <mergeCell ref="AO565:AP565"/>
    <mergeCell ref="AQ565:AR565"/>
    <mergeCell ref="AS565:AT565"/>
    <mergeCell ref="AU565:AV565"/>
    <mergeCell ref="AW565:AX565"/>
    <mergeCell ref="AY565:AZ565"/>
    <mergeCell ref="BA565:BB565"/>
    <mergeCell ref="BC565:BD565"/>
    <mergeCell ref="BE565:BF565"/>
    <mergeCell ref="BG565:BH565"/>
    <mergeCell ref="BI565:BJ565"/>
    <mergeCell ref="BK565:BL565"/>
    <mergeCell ref="BP562:BQ562"/>
    <mergeCell ref="BR562:BS562"/>
    <mergeCell ref="BT562:BU562"/>
    <mergeCell ref="BV562:BW562"/>
    <mergeCell ref="BX562:BY562"/>
    <mergeCell ref="BZ562:CA562"/>
    <mergeCell ref="CB562:CC562"/>
    <mergeCell ref="CD562:CE562"/>
    <mergeCell ref="CF562:CG562"/>
    <mergeCell ref="CH562:CI562"/>
    <mergeCell ref="CJ562:CK562"/>
    <mergeCell ref="BN563:BO563"/>
    <mergeCell ref="BP563:BQ563"/>
    <mergeCell ref="BR563:BS563"/>
    <mergeCell ref="BT563:BU563"/>
    <mergeCell ref="BV563:BW563"/>
    <mergeCell ref="BX563:BY563"/>
    <mergeCell ref="BZ563:CA563"/>
    <mergeCell ref="CB563:CC563"/>
    <mergeCell ref="CD563:CE563"/>
    <mergeCell ref="CF563:CG563"/>
    <mergeCell ref="CH563:CI563"/>
    <mergeCell ref="CJ563:CK563"/>
    <mergeCell ref="C564:D564"/>
    <mergeCell ref="E564:F564"/>
    <mergeCell ref="G564:H564"/>
    <mergeCell ref="I564:J564"/>
    <mergeCell ref="K564:L564"/>
    <mergeCell ref="M564:N564"/>
    <mergeCell ref="O564:P564"/>
    <mergeCell ref="Q564:R564"/>
    <mergeCell ref="S564:T564"/>
    <mergeCell ref="U564:V564"/>
    <mergeCell ref="W564:X564"/>
    <mergeCell ref="Y564:Z564"/>
    <mergeCell ref="AA564:AB564"/>
    <mergeCell ref="AC564:AD564"/>
    <mergeCell ref="AE564:AF564"/>
    <mergeCell ref="AG564:AH564"/>
    <mergeCell ref="AI564:AJ564"/>
    <mergeCell ref="AK564:AL564"/>
    <mergeCell ref="AM564:AN564"/>
    <mergeCell ref="AO564:AP564"/>
    <mergeCell ref="AQ564:AR564"/>
    <mergeCell ref="AS564:AT564"/>
    <mergeCell ref="AU564:AV564"/>
    <mergeCell ref="AW564:AX564"/>
    <mergeCell ref="AY564:AZ564"/>
    <mergeCell ref="BA564:BB564"/>
    <mergeCell ref="BC564:BD564"/>
    <mergeCell ref="BE564:BF564"/>
    <mergeCell ref="BG564:BH564"/>
    <mergeCell ref="BI564:BJ564"/>
    <mergeCell ref="BK564:BL564"/>
    <mergeCell ref="BN564:BO564"/>
    <mergeCell ref="BP564:BQ564"/>
    <mergeCell ref="BR564:BS564"/>
    <mergeCell ref="BT564:BU564"/>
    <mergeCell ref="BV564:BW564"/>
    <mergeCell ref="BX564:BY564"/>
    <mergeCell ref="BZ564:CA564"/>
    <mergeCell ref="CB564:CC564"/>
    <mergeCell ref="CD564:CE564"/>
    <mergeCell ref="CF564:CG564"/>
    <mergeCell ref="A562:A566"/>
    <mergeCell ref="C562:D562"/>
    <mergeCell ref="E562:F562"/>
    <mergeCell ref="G562:H562"/>
    <mergeCell ref="I562:J562"/>
    <mergeCell ref="K562:L562"/>
    <mergeCell ref="M562:N562"/>
    <mergeCell ref="O562:P562"/>
    <mergeCell ref="Q562:R562"/>
    <mergeCell ref="S562:T562"/>
    <mergeCell ref="U562:V562"/>
    <mergeCell ref="W562:X562"/>
    <mergeCell ref="Y562:Z562"/>
    <mergeCell ref="AA562:AB562"/>
    <mergeCell ref="AC562:AD562"/>
    <mergeCell ref="AE562:AF562"/>
    <mergeCell ref="AG562:AH562"/>
    <mergeCell ref="AI562:AJ562"/>
    <mergeCell ref="AK562:AL562"/>
    <mergeCell ref="AM562:AN562"/>
    <mergeCell ref="AO562:AP562"/>
    <mergeCell ref="AQ562:AR562"/>
    <mergeCell ref="AS562:AT562"/>
    <mergeCell ref="AU562:AV562"/>
    <mergeCell ref="AW562:AX562"/>
    <mergeCell ref="AY562:AZ562"/>
    <mergeCell ref="BA562:BB562"/>
    <mergeCell ref="BC562:BD562"/>
    <mergeCell ref="BE562:BF562"/>
    <mergeCell ref="BG562:BH562"/>
    <mergeCell ref="BI562:BJ562"/>
    <mergeCell ref="BK562:BL562"/>
    <mergeCell ref="BN562:BO562"/>
    <mergeCell ref="BG566:BH566"/>
    <mergeCell ref="BI566:BJ566"/>
    <mergeCell ref="BK566:BL566"/>
    <mergeCell ref="CH558:CI558"/>
    <mergeCell ref="CJ558:CK558"/>
    <mergeCell ref="CM558:CN558"/>
    <mergeCell ref="CP558:CQ558"/>
    <mergeCell ref="CR558:CS558"/>
    <mergeCell ref="CT558:CU558"/>
    <mergeCell ref="CV558:CW558"/>
    <mergeCell ref="CX558:CY558"/>
    <mergeCell ref="CZ558:DA558"/>
    <mergeCell ref="DB558:DC558"/>
    <mergeCell ref="DD558:DE558"/>
    <mergeCell ref="DF558:DG558"/>
    <mergeCell ref="DH558:DI558"/>
    <mergeCell ref="DJ558:DK558"/>
    <mergeCell ref="DL558:DM558"/>
    <mergeCell ref="C559:D559"/>
    <mergeCell ref="E559:F559"/>
    <mergeCell ref="G559:H559"/>
    <mergeCell ref="I559:J559"/>
    <mergeCell ref="K559:L559"/>
    <mergeCell ref="M559:N559"/>
    <mergeCell ref="O559:P559"/>
    <mergeCell ref="Q559:R559"/>
    <mergeCell ref="S559:T559"/>
    <mergeCell ref="U559:V559"/>
    <mergeCell ref="W559:X559"/>
    <mergeCell ref="Y559:Z559"/>
    <mergeCell ref="AA559:AB559"/>
    <mergeCell ref="AC559:AD559"/>
    <mergeCell ref="AE559:AF559"/>
    <mergeCell ref="AG559:AH559"/>
    <mergeCell ref="AI559:AJ559"/>
    <mergeCell ref="AK559:AL559"/>
    <mergeCell ref="AM559:AN559"/>
    <mergeCell ref="AO559:AP559"/>
    <mergeCell ref="AQ559:AR559"/>
    <mergeCell ref="AS559:AT559"/>
    <mergeCell ref="AU559:AV559"/>
    <mergeCell ref="AW559:AX559"/>
    <mergeCell ref="AY559:AZ559"/>
    <mergeCell ref="BA559:BB559"/>
    <mergeCell ref="BC559:BD559"/>
    <mergeCell ref="BE559:BF559"/>
    <mergeCell ref="BG559:BH559"/>
    <mergeCell ref="BI559:BJ559"/>
    <mergeCell ref="BK559:BL559"/>
    <mergeCell ref="BP556:BQ556"/>
    <mergeCell ref="BR556:BS556"/>
    <mergeCell ref="BT556:BU556"/>
    <mergeCell ref="BV556:BW556"/>
    <mergeCell ref="BX556:BY556"/>
    <mergeCell ref="BZ556:CA556"/>
    <mergeCell ref="CB556:CC556"/>
    <mergeCell ref="CD556:CE556"/>
    <mergeCell ref="CF556:CG556"/>
    <mergeCell ref="CH556:CI556"/>
    <mergeCell ref="CJ556:CK556"/>
    <mergeCell ref="BN557:BO557"/>
    <mergeCell ref="BP557:BQ557"/>
    <mergeCell ref="BR557:BS557"/>
    <mergeCell ref="BT557:BU557"/>
    <mergeCell ref="BV557:BW557"/>
    <mergeCell ref="BX557:BY557"/>
    <mergeCell ref="BZ557:CA557"/>
    <mergeCell ref="CB557:CC557"/>
    <mergeCell ref="CD557:CE557"/>
    <mergeCell ref="CF557:CG557"/>
    <mergeCell ref="CH557:CI557"/>
    <mergeCell ref="CJ557:CK557"/>
    <mergeCell ref="C558:D558"/>
    <mergeCell ref="E558:F558"/>
    <mergeCell ref="G558:H558"/>
    <mergeCell ref="I558:J558"/>
    <mergeCell ref="K558:L558"/>
    <mergeCell ref="M558:N558"/>
    <mergeCell ref="O558:P558"/>
    <mergeCell ref="Q558:R558"/>
    <mergeCell ref="S558:T558"/>
    <mergeCell ref="U558:V558"/>
    <mergeCell ref="W558:X558"/>
    <mergeCell ref="Y558:Z558"/>
    <mergeCell ref="AA558:AB558"/>
    <mergeCell ref="AC558:AD558"/>
    <mergeCell ref="AE558:AF558"/>
    <mergeCell ref="AG558:AH558"/>
    <mergeCell ref="AI558:AJ558"/>
    <mergeCell ref="AK558:AL558"/>
    <mergeCell ref="AM558:AN558"/>
    <mergeCell ref="AO558:AP558"/>
    <mergeCell ref="AQ558:AR558"/>
    <mergeCell ref="AS558:AT558"/>
    <mergeCell ref="AU558:AV558"/>
    <mergeCell ref="AW558:AX558"/>
    <mergeCell ref="AY558:AZ558"/>
    <mergeCell ref="BA558:BB558"/>
    <mergeCell ref="BC558:BD558"/>
    <mergeCell ref="BE558:BF558"/>
    <mergeCell ref="BG558:BH558"/>
    <mergeCell ref="BI558:BJ558"/>
    <mergeCell ref="BK558:BL558"/>
    <mergeCell ref="BN558:BO558"/>
    <mergeCell ref="BP558:BQ558"/>
    <mergeCell ref="BR558:BS558"/>
    <mergeCell ref="BT558:BU558"/>
    <mergeCell ref="BV558:BW558"/>
    <mergeCell ref="BX558:BY558"/>
    <mergeCell ref="BZ558:CA558"/>
    <mergeCell ref="CB558:CC558"/>
    <mergeCell ref="CD558:CE558"/>
    <mergeCell ref="CF558:CG558"/>
    <mergeCell ref="A556:A560"/>
    <mergeCell ref="C556:D556"/>
    <mergeCell ref="E556:F556"/>
    <mergeCell ref="G556:H556"/>
    <mergeCell ref="I556:J556"/>
    <mergeCell ref="K556:L556"/>
    <mergeCell ref="M556:N556"/>
    <mergeCell ref="O556:P556"/>
    <mergeCell ref="Q556:R556"/>
    <mergeCell ref="S556:T556"/>
    <mergeCell ref="U556:V556"/>
    <mergeCell ref="W556:X556"/>
    <mergeCell ref="Y556:Z556"/>
    <mergeCell ref="AA556:AB556"/>
    <mergeCell ref="AC556:AD556"/>
    <mergeCell ref="AE556:AF556"/>
    <mergeCell ref="AG556:AH556"/>
    <mergeCell ref="AI556:AJ556"/>
    <mergeCell ref="AK556:AL556"/>
    <mergeCell ref="AM556:AN556"/>
    <mergeCell ref="AO556:AP556"/>
    <mergeCell ref="AQ556:AR556"/>
    <mergeCell ref="AS556:AT556"/>
    <mergeCell ref="AU556:AV556"/>
    <mergeCell ref="AW556:AX556"/>
    <mergeCell ref="AY556:AZ556"/>
    <mergeCell ref="BA556:BB556"/>
    <mergeCell ref="BC556:BD556"/>
    <mergeCell ref="BE556:BF556"/>
    <mergeCell ref="BG556:BH556"/>
    <mergeCell ref="BI556:BJ556"/>
    <mergeCell ref="BK556:BL556"/>
    <mergeCell ref="BN556:BO556"/>
    <mergeCell ref="BG560:BH560"/>
    <mergeCell ref="BI560:BJ560"/>
    <mergeCell ref="BK560:BL560"/>
    <mergeCell ref="CH552:CI552"/>
    <mergeCell ref="CJ552:CK552"/>
    <mergeCell ref="CM552:CN552"/>
    <mergeCell ref="CP552:CQ552"/>
    <mergeCell ref="CR552:CS552"/>
    <mergeCell ref="CT552:CU552"/>
    <mergeCell ref="CV552:CW552"/>
    <mergeCell ref="CX552:CY552"/>
    <mergeCell ref="CZ552:DA552"/>
    <mergeCell ref="DB552:DC552"/>
    <mergeCell ref="DD552:DE552"/>
    <mergeCell ref="DF552:DG552"/>
    <mergeCell ref="DH552:DI552"/>
    <mergeCell ref="DJ552:DK552"/>
    <mergeCell ref="DL552:DM552"/>
    <mergeCell ref="C553:D553"/>
    <mergeCell ref="E553:F553"/>
    <mergeCell ref="G553:H553"/>
    <mergeCell ref="I553:J553"/>
    <mergeCell ref="K553:L553"/>
    <mergeCell ref="M553:N553"/>
    <mergeCell ref="O553:P553"/>
    <mergeCell ref="Q553:R553"/>
    <mergeCell ref="S553:T553"/>
    <mergeCell ref="U553:V553"/>
    <mergeCell ref="W553:X553"/>
    <mergeCell ref="Y553:Z553"/>
    <mergeCell ref="AA553:AB553"/>
    <mergeCell ref="AC553:AD553"/>
    <mergeCell ref="AE553:AF553"/>
    <mergeCell ref="AG553:AH553"/>
    <mergeCell ref="AI553:AJ553"/>
    <mergeCell ref="AK553:AL553"/>
    <mergeCell ref="AM553:AN553"/>
    <mergeCell ref="AO553:AP553"/>
    <mergeCell ref="AQ553:AR553"/>
    <mergeCell ref="AS553:AT553"/>
    <mergeCell ref="AU553:AV553"/>
    <mergeCell ref="AW553:AX553"/>
    <mergeCell ref="AY553:AZ553"/>
    <mergeCell ref="BA553:BB553"/>
    <mergeCell ref="BC553:BD553"/>
    <mergeCell ref="BE553:BF553"/>
    <mergeCell ref="BG553:BH553"/>
    <mergeCell ref="BI553:BJ553"/>
    <mergeCell ref="BK553:BL553"/>
    <mergeCell ref="BP550:BQ550"/>
    <mergeCell ref="BR550:BS550"/>
    <mergeCell ref="BT550:BU550"/>
    <mergeCell ref="BV550:BW550"/>
    <mergeCell ref="BX550:BY550"/>
    <mergeCell ref="BZ550:CA550"/>
    <mergeCell ref="CB550:CC550"/>
    <mergeCell ref="CD550:CE550"/>
    <mergeCell ref="CF550:CG550"/>
    <mergeCell ref="CH550:CI550"/>
    <mergeCell ref="CJ550:CK550"/>
    <mergeCell ref="BN551:BO551"/>
    <mergeCell ref="BP551:BQ551"/>
    <mergeCell ref="BR551:BS551"/>
    <mergeCell ref="BT551:BU551"/>
    <mergeCell ref="BV551:BW551"/>
    <mergeCell ref="BX551:BY551"/>
    <mergeCell ref="BZ551:CA551"/>
    <mergeCell ref="CB551:CC551"/>
    <mergeCell ref="CD551:CE551"/>
    <mergeCell ref="CF551:CG551"/>
    <mergeCell ref="CH551:CI551"/>
    <mergeCell ref="CJ551:CK551"/>
    <mergeCell ref="C552:D552"/>
    <mergeCell ref="E552:F552"/>
    <mergeCell ref="G552:H552"/>
    <mergeCell ref="I552:J552"/>
    <mergeCell ref="K552:L552"/>
    <mergeCell ref="M552:N552"/>
    <mergeCell ref="O552:P552"/>
    <mergeCell ref="Q552:R552"/>
    <mergeCell ref="S552:T552"/>
    <mergeCell ref="U552:V552"/>
    <mergeCell ref="W552:X552"/>
    <mergeCell ref="Y552:Z552"/>
    <mergeCell ref="AA552:AB552"/>
    <mergeCell ref="AC552:AD552"/>
    <mergeCell ref="AE552:AF552"/>
    <mergeCell ref="AG552:AH552"/>
    <mergeCell ref="AI552:AJ552"/>
    <mergeCell ref="AK552:AL552"/>
    <mergeCell ref="AM552:AN552"/>
    <mergeCell ref="AO552:AP552"/>
    <mergeCell ref="AQ552:AR552"/>
    <mergeCell ref="AS552:AT552"/>
    <mergeCell ref="AU552:AV552"/>
    <mergeCell ref="AW552:AX552"/>
    <mergeCell ref="AY552:AZ552"/>
    <mergeCell ref="BA552:BB552"/>
    <mergeCell ref="BC552:BD552"/>
    <mergeCell ref="BE552:BF552"/>
    <mergeCell ref="BG552:BH552"/>
    <mergeCell ref="BI552:BJ552"/>
    <mergeCell ref="BK552:BL552"/>
    <mergeCell ref="BN552:BO552"/>
    <mergeCell ref="BP552:BQ552"/>
    <mergeCell ref="BR552:BS552"/>
    <mergeCell ref="BT552:BU552"/>
    <mergeCell ref="BV552:BW552"/>
    <mergeCell ref="BX552:BY552"/>
    <mergeCell ref="BZ552:CA552"/>
    <mergeCell ref="CB552:CC552"/>
    <mergeCell ref="CD552:CE552"/>
    <mergeCell ref="CF552:CG552"/>
    <mergeCell ref="A550:A554"/>
    <mergeCell ref="C550:D550"/>
    <mergeCell ref="E550:F550"/>
    <mergeCell ref="G550:H550"/>
    <mergeCell ref="I550:J550"/>
    <mergeCell ref="K550:L550"/>
    <mergeCell ref="M550:N550"/>
    <mergeCell ref="O550:P550"/>
    <mergeCell ref="Q550:R550"/>
    <mergeCell ref="S550:T550"/>
    <mergeCell ref="U550:V550"/>
    <mergeCell ref="W550:X550"/>
    <mergeCell ref="Y550:Z550"/>
    <mergeCell ref="AA550:AB550"/>
    <mergeCell ref="AC550:AD550"/>
    <mergeCell ref="AE550:AF550"/>
    <mergeCell ref="AG550:AH550"/>
    <mergeCell ref="AI550:AJ550"/>
    <mergeCell ref="AK550:AL550"/>
    <mergeCell ref="AM550:AN550"/>
    <mergeCell ref="AO550:AP550"/>
    <mergeCell ref="AQ550:AR550"/>
    <mergeCell ref="AS550:AT550"/>
    <mergeCell ref="AU550:AV550"/>
    <mergeCell ref="AW550:AX550"/>
    <mergeCell ref="AY550:AZ550"/>
    <mergeCell ref="BA550:BB550"/>
    <mergeCell ref="BC550:BD550"/>
    <mergeCell ref="BE550:BF550"/>
    <mergeCell ref="BG550:BH550"/>
    <mergeCell ref="BI550:BJ550"/>
    <mergeCell ref="BK550:BL550"/>
    <mergeCell ref="BN550:BO550"/>
    <mergeCell ref="BG554:BH554"/>
    <mergeCell ref="BI554:BJ554"/>
    <mergeCell ref="BK554:BL554"/>
    <mergeCell ref="CH546:CI546"/>
    <mergeCell ref="CJ546:CK546"/>
    <mergeCell ref="CM546:CN546"/>
    <mergeCell ref="CP546:CQ546"/>
    <mergeCell ref="CR546:CS546"/>
    <mergeCell ref="CT546:CU546"/>
    <mergeCell ref="CV546:CW546"/>
    <mergeCell ref="CX546:CY546"/>
    <mergeCell ref="CZ546:DA546"/>
    <mergeCell ref="DB546:DC546"/>
    <mergeCell ref="DD546:DE546"/>
    <mergeCell ref="DF546:DG546"/>
    <mergeCell ref="DH546:DI546"/>
    <mergeCell ref="DJ546:DK546"/>
    <mergeCell ref="DL546:DM546"/>
    <mergeCell ref="C547:D547"/>
    <mergeCell ref="E547:F547"/>
    <mergeCell ref="G547:H547"/>
    <mergeCell ref="I547:J547"/>
    <mergeCell ref="K547:L547"/>
    <mergeCell ref="M547:N547"/>
    <mergeCell ref="O547:P547"/>
    <mergeCell ref="Q547:R547"/>
    <mergeCell ref="S547:T547"/>
    <mergeCell ref="U547:V547"/>
    <mergeCell ref="W547:X547"/>
    <mergeCell ref="Y547:Z547"/>
    <mergeCell ref="AA547:AB547"/>
    <mergeCell ref="AC547:AD547"/>
    <mergeCell ref="AE547:AF547"/>
    <mergeCell ref="AG547:AH547"/>
    <mergeCell ref="AI547:AJ547"/>
    <mergeCell ref="AK547:AL547"/>
    <mergeCell ref="AM547:AN547"/>
    <mergeCell ref="AO547:AP547"/>
    <mergeCell ref="AQ547:AR547"/>
    <mergeCell ref="AS547:AT547"/>
    <mergeCell ref="AU547:AV547"/>
    <mergeCell ref="AW547:AX547"/>
    <mergeCell ref="AY547:AZ547"/>
    <mergeCell ref="BA547:BB547"/>
    <mergeCell ref="BC547:BD547"/>
    <mergeCell ref="BE547:BF547"/>
    <mergeCell ref="BG547:BH547"/>
    <mergeCell ref="BI547:BJ547"/>
    <mergeCell ref="BK547:BL547"/>
    <mergeCell ref="BP544:BQ544"/>
    <mergeCell ref="BR544:BS544"/>
    <mergeCell ref="BT544:BU544"/>
    <mergeCell ref="BV544:BW544"/>
    <mergeCell ref="BX544:BY544"/>
    <mergeCell ref="BZ544:CA544"/>
    <mergeCell ref="CB544:CC544"/>
    <mergeCell ref="CD544:CE544"/>
    <mergeCell ref="CF544:CG544"/>
    <mergeCell ref="CH544:CI544"/>
    <mergeCell ref="CJ544:CK544"/>
    <mergeCell ref="BN545:BO545"/>
    <mergeCell ref="BP545:BQ545"/>
    <mergeCell ref="BR545:BS545"/>
    <mergeCell ref="BT545:BU545"/>
    <mergeCell ref="BV545:BW545"/>
    <mergeCell ref="BX545:BY545"/>
    <mergeCell ref="BZ545:CA545"/>
    <mergeCell ref="CB545:CC545"/>
    <mergeCell ref="CD545:CE545"/>
    <mergeCell ref="CF545:CG545"/>
    <mergeCell ref="CH545:CI545"/>
    <mergeCell ref="CJ545:CK545"/>
    <mergeCell ref="C546:D546"/>
    <mergeCell ref="E546:F546"/>
    <mergeCell ref="G546:H546"/>
    <mergeCell ref="I546:J546"/>
    <mergeCell ref="K546:L546"/>
    <mergeCell ref="M546:N546"/>
    <mergeCell ref="O546:P546"/>
    <mergeCell ref="Q546:R546"/>
    <mergeCell ref="S546:T546"/>
    <mergeCell ref="U546:V546"/>
    <mergeCell ref="W546:X546"/>
    <mergeCell ref="Y546:Z546"/>
    <mergeCell ref="AA546:AB546"/>
    <mergeCell ref="AC546:AD546"/>
    <mergeCell ref="AE546:AF546"/>
    <mergeCell ref="AG546:AH546"/>
    <mergeCell ref="AI546:AJ546"/>
    <mergeCell ref="AK546:AL546"/>
    <mergeCell ref="AM546:AN546"/>
    <mergeCell ref="AO546:AP546"/>
    <mergeCell ref="AQ546:AR546"/>
    <mergeCell ref="AS546:AT546"/>
    <mergeCell ref="AU546:AV546"/>
    <mergeCell ref="AW546:AX546"/>
    <mergeCell ref="AY546:AZ546"/>
    <mergeCell ref="BA546:BB546"/>
    <mergeCell ref="BC546:BD546"/>
    <mergeCell ref="BE546:BF546"/>
    <mergeCell ref="BG546:BH546"/>
    <mergeCell ref="BI546:BJ546"/>
    <mergeCell ref="BK546:BL546"/>
    <mergeCell ref="BN546:BO546"/>
    <mergeCell ref="BP546:BQ546"/>
    <mergeCell ref="BR546:BS546"/>
    <mergeCell ref="BT546:BU546"/>
    <mergeCell ref="BV546:BW546"/>
    <mergeCell ref="BX546:BY546"/>
    <mergeCell ref="BZ546:CA546"/>
    <mergeCell ref="CB546:CC546"/>
    <mergeCell ref="CD546:CE546"/>
    <mergeCell ref="CF546:CG546"/>
    <mergeCell ref="A544:A548"/>
    <mergeCell ref="C544:D544"/>
    <mergeCell ref="E544:F544"/>
    <mergeCell ref="G544:H544"/>
    <mergeCell ref="I544:J544"/>
    <mergeCell ref="K544:L544"/>
    <mergeCell ref="M544:N544"/>
    <mergeCell ref="O544:P544"/>
    <mergeCell ref="Q544:R544"/>
    <mergeCell ref="S544:T544"/>
    <mergeCell ref="U544:V544"/>
    <mergeCell ref="W544:X544"/>
    <mergeCell ref="Y544:Z544"/>
    <mergeCell ref="AA544:AB544"/>
    <mergeCell ref="AC544:AD544"/>
    <mergeCell ref="AE544:AF544"/>
    <mergeCell ref="AG544:AH544"/>
    <mergeCell ref="AI544:AJ544"/>
    <mergeCell ref="AK544:AL544"/>
    <mergeCell ref="AM544:AN544"/>
    <mergeCell ref="AO544:AP544"/>
    <mergeCell ref="AQ544:AR544"/>
    <mergeCell ref="AS544:AT544"/>
    <mergeCell ref="AU544:AV544"/>
    <mergeCell ref="AW544:AX544"/>
    <mergeCell ref="AY544:AZ544"/>
    <mergeCell ref="BA544:BB544"/>
    <mergeCell ref="BC544:BD544"/>
    <mergeCell ref="BE544:BF544"/>
    <mergeCell ref="BG544:BH544"/>
    <mergeCell ref="BI544:BJ544"/>
    <mergeCell ref="BK544:BL544"/>
    <mergeCell ref="BN544:BO544"/>
    <mergeCell ref="BG548:BH548"/>
    <mergeCell ref="BI548:BJ548"/>
    <mergeCell ref="BK548:BL548"/>
    <mergeCell ref="CH540:CI540"/>
    <mergeCell ref="CJ540:CK540"/>
    <mergeCell ref="CM540:CN540"/>
    <mergeCell ref="CP540:CQ540"/>
    <mergeCell ref="CR540:CS540"/>
    <mergeCell ref="CT540:CU540"/>
    <mergeCell ref="CV540:CW540"/>
    <mergeCell ref="CX540:CY540"/>
    <mergeCell ref="CZ540:DA540"/>
    <mergeCell ref="DB540:DC540"/>
    <mergeCell ref="DD540:DE540"/>
    <mergeCell ref="DF540:DG540"/>
    <mergeCell ref="DH540:DI540"/>
    <mergeCell ref="DJ540:DK540"/>
    <mergeCell ref="DL540:DM540"/>
    <mergeCell ref="C541:D541"/>
    <mergeCell ref="E541:F541"/>
    <mergeCell ref="G541:H541"/>
    <mergeCell ref="I541:J541"/>
    <mergeCell ref="K541:L541"/>
    <mergeCell ref="M541:N541"/>
    <mergeCell ref="O541:P541"/>
    <mergeCell ref="Q541:R541"/>
    <mergeCell ref="S541:T541"/>
    <mergeCell ref="U541:V541"/>
    <mergeCell ref="W541:X541"/>
    <mergeCell ref="Y541:Z541"/>
    <mergeCell ref="AA541:AB541"/>
    <mergeCell ref="AC541:AD541"/>
    <mergeCell ref="AE541:AF541"/>
    <mergeCell ref="AG541:AH541"/>
    <mergeCell ref="AI541:AJ541"/>
    <mergeCell ref="AK541:AL541"/>
    <mergeCell ref="AM541:AN541"/>
    <mergeCell ref="AO541:AP541"/>
    <mergeCell ref="AQ541:AR541"/>
    <mergeCell ref="AS541:AT541"/>
    <mergeCell ref="AU541:AV541"/>
    <mergeCell ref="AW541:AX541"/>
    <mergeCell ref="AY541:AZ541"/>
    <mergeCell ref="BA541:BB541"/>
    <mergeCell ref="BC541:BD541"/>
    <mergeCell ref="BE541:BF541"/>
    <mergeCell ref="BG541:BH541"/>
    <mergeCell ref="BI541:BJ541"/>
    <mergeCell ref="BK541:BL541"/>
    <mergeCell ref="BP538:BQ538"/>
    <mergeCell ref="BR538:BS538"/>
    <mergeCell ref="BT538:BU538"/>
    <mergeCell ref="BV538:BW538"/>
    <mergeCell ref="BX538:BY538"/>
    <mergeCell ref="BZ538:CA538"/>
    <mergeCell ref="CB538:CC538"/>
    <mergeCell ref="CD538:CE538"/>
    <mergeCell ref="CF538:CG538"/>
    <mergeCell ref="CH538:CI538"/>
    <mergeCell ref="CJ538:CK538"/>
    <mergeCell ref="BN539:BO539"/>
    <mergeCell ref="BP539:BQ539"/>
    <mergeCell ref="BR539:BS539"/>
    <mergeCell ref="BT539:BU539"/>
    <mergeCell ref="BV539:BW539"/>
    <mergeCell ref="BX539:BY539"/>
    <mergeCell ref="BZ539:CA539"/>
    <mergeCell ref="CB539:CC539"/>
    <mergeCell ref="CD539:CE539"/>
    <mergeCell ref="CF539:CG539"/>
    <mergeCell ref="CH539:CI539"/>
    <mergeCell ref="CJ539:CK539"/>
    <mergeCell ref="C540:D540"/>
    <mergeCell ref="E540:F540"/>
    <mergeCell ref="G540:H540"/>
    <mergeCell ref="I540:J540"/>
    <mergeCell ref="K540:L540"/>
    <mergeCell ref="M540:N540"/>
    <mergeCell ref="O540:P540"/>
    <mergeCell ref="Q540:R540"/>
    <mergeCell ref="S540:T540"/>
    <mergeCell ref="U540:V540"/>
    <mergeCell ref="W540:X540"/>
    <mergeCell ref="Y540:Z540"/>
    <mergeCell ref="AA540:AB540"/>
    <mergeCell ref="AC540:AD540"/>
    <mergeCell ref="AE540:AF540"/>
    <mergeCell ref="AG540:AH540"/>
    <mergeCell ref="AI540:AJ540"/>
    <mergeCell ref="AK540:AL540"/>
    <mergeCell ref="AM540:AN540"/>
    <mergeCell ref="AO540:AP540"/>
    <mergeCell ref="AQ540:AR540"/>
    <mergeCell ref="AS540:AT540"/>
    <mergeCell ref="AU540:AV540"/>
    <mergeCell ref="AW540:AX540"/>
    <mergeCell ref="AY540:AZ540"/>
    <mergeCell ref="BA540:BB540"/>
    <mergeCell ref="BC540:BD540"/>
    <mergeCell ref="BE540:BF540"/>
    <mergeCell ref="BG540:BH540"/>
    <mergeCell ref="BI540:BJ540"/>
    <mergeCell ref="BK540:BL540"/>
    <mergeCell ref="BN540:BO540"/>
    <mergeCell ref="BP540:BQ540"/>
    <mergeCell ref="BR540:BS540"/>
    <mergeCell ref="BT540:BU540"/>
    <mergeCell ref="BV540:BW540"/>
    <mergeCell ref="BX540:BY540"/>
    <mergeCell ref="BZ540:CA540"/>
    <mergeCell ref="CB540:CC540"/>
    <mergeCell ref="CD540:CE540"/>
    <mergeCell ref="CF540:CG540"/>
    <mergeCell ref="A538:A542"/>
    <mergeCell ref="C538:D538"/>
    <mergeCell ref="E538:F538"/>
    <mergeCell ref="G538:H538"/>
    <mergeCell ref="I538:J538"/>
    <mergeCell ref="K538:L538"/>
    <mergeCell ref="M538:N538"/>
    <mergeCell ref="O538:P538"/>
    <mergeCell ref="Q538:R538"/>
    <mergeCell ref="S538:T538"/>
    <mergeCell ref="U538:V538"/>
    <mergeCell ref="W538:X538"/>
    <mergeCell ref="Y538:Z538"/>
    <mergeCell ref="AA538:AB538"/>
    <mergeCell ref="AC538:AD538"/>
    <mergeCell ref="AE538:AF538"/>
    <mergeCell ref="AG538:AH538"/>
    <mergeCell ref="AI538:AJ538"/>
    <mergeCell ref="AK538:AL538"/>
    <mergeCell ref="AM538:AN538"/>
    <mergeCell ref="AO538:AP538"/>
    <mergeCell ref="AQ538:AR538"/>
    <mergeCell ref="AS538:AT538"/>
    <mergeCell ref="AU538:AV538"/>
    <mergeCell ref="AW538:AX538"/>
    <mergeCell ref="AY538:AZ538"/>
    <mergeCell ref="BA538:BB538"/>
    <mergeCell ref="BC538:BD538"/>
    <mergeCell ref="BE538:BF538"/>
    <mergeCell ref="BG538:BH538"/>
    <mergeCell ref="BI538:BJ538"/>
    <mergeCell ref="BK538:BL538"/>
    <mergeCell ref="BN538:BO538"/>
    <mergeCell ref="BG542:BH542"/>
    <mergeCell ref="BI542:BJ542"/>
    <mergeCell ref="BK542:BL542"/>
    <mergeCell ref="CH534:CI534"/>
    <mergeCell ref="CJ534:CK534"/>
    <mergeCell ref="CM534:CN534"/>
    <mergeCell ref="CP534:CQ534"/>
    <mergeCell ref="CR534:CS534"/>
    <mergeCell ref="CT534:CU534"/>
    <mergeCell ref="CV534:CW534"/>
    <mergeCell ref="CX534:CY534"/>
    <mergeCell ref="CZ534:DA534"/>
    <mergeCell ref="DB534:DC534"/>
    <mergeCell ref="DD534:DE534"/>
    <mergeCell ref="DF534:DG534"/>
    <mergeCell ref="DH534:DI534"/>
    <mergeCell ref="DJ534:DK534"/>
    <mergeCell ref="DL534:DM534"/>
    <mergeCell ref="C535:D535"/>
    <mergeCell ref="E535:F535"/>
    <mergeCell ref="G535:H535"/>
    <mergeCell ref="I535:J535"/>
    <mergeCell ref="K535:L535"/>
    <mergeCell ref="M535:N535"/>
    <mergeCell ref="O535:P535"/>
    <mergeCell ref="Q535:R535"/>
    <mergeCell ref="S535:T535"/>
    <mergeCell ref="U535:V535"/>
    <mergeCell ref="W535:X535"/>
    <mergeCell ref="Y535:Z535"/>
    <mergeCell ref="AA535:AB535"/>
    <mergeCell ref="AC535:AD535"/>
    <mergeCell ref="AE535:AF535"/>
    <mergeCell ref="AG535:AH535"/>
    <mergeCell ref="AI535:AJ535"/>
    <mergeCell ref="AK535:AL535"/>
    <mergeCell ref="AM535:AN535"/>
    <mergeCell ref="AO535:AP535"/>
    <mergeCell ref="AQ535:AR535"/>
    <mergeCell ref="AS535:AT535"/>
    <mergeCell ref="AU535:AV535"/>
    <mergeCell ref="AW535:AX535"/>
    <mergeCell ref="AY535:AZ535"/>
    <mergeCell ref="BA535:BB535"/>
    <mergeCell ref="BC535:BD535"/>
    <mergeCell ref="BE535:BF535"/>
    <mergeCell ref="BG535:BH535"/>
    <mergeCell ref="BI535:BJ535"/>
    <mergeCell ref="BK535:BL535"/>
    <mergeCell ref="BP532:BQ532"/>
    <mergeCell ref="BR532:BS532"/>
    <mergeCell ref="BT532:BU532"/>
    <mergeCell ref="BV532:BW532"/>
    <mergeCell ref="BX532:BY532"/>
    <mergeCell ref="BZ532:CA532"/>
    <mergeCell ref="CB532:CC532"/>
    <mergeCell ref="CD532:CE532"/>
    <mergeCell ref="CF532:CG532"/>
    <mergeCell ref="CH532:CI532"/>
    <mergeCell ref="CJ532:CK532"/>
    <mergeCell ref="BN533:BO533"/>
    <mergeCell ref="BP533:BQ533"/>
    <mergeCell ref="BR533:BS533"/>
    <mergeCell ref="BT533:BU533"/>
    <mergeCell ref="BV533:BW533"/>
    <mergeCell ref="BX533:BY533"/>
    <mergeCell ref="BZ533:CA533"/>
    <mergeCell ref="CB533:CC533"/>
    <mergeCell ref="CD533:CE533"/>
    <mergeCell ref="CF533:CG533"/>
    <mergeCell ref="CH533:CI533"/>
    <mergeCell ref="CJ533:CK533"/>
    <mergeCell ref="C534:D534"/>
    <mergeCell ref="E534:F534"/>
    <mergeCell ref="G534:H534"/>
    <mergeCell ref="I534:J534"/>
    <mergeCell ref="K534:L534"/>
    <mergeCell ref="M534:N534"/>
    <mergeCell ref="O534:P534"/>
    <mergeCell ref="Q534:R534"/>
    <mergeCell ref="S534:T534"/>
    <mergeCell ref="U534:V534"/>
    <mergeCell ref="W534:X534"/>
    <mergeCell ref="Y534:Z534"/>
    <mergeCell ref="AA534:AB534"/>
    <mergeCell ref="AC534:AD534"/>
    <mergeCell ref="AE534:AF534"/>
    <mergeCell ref="AG534:AH534"/>
    <mergeCell ref="AI534:AJ534"/>
    <mergeCell ref="AK534:AL534"/>
    <mergeCell ref="AM534:AN534"/>
    <mergeCell ref="AO534:AP534"/>
    <mergeCell ref="AQ534:AR534"/>
    <mergeCell ref="AS534:AT534"/>
    <mergeCell ref="AU534:AV534"/>
    <mergeCell ref="AW534:AX534"/>
    <mergeCell ref="AY534:AZ534"/>
    <mergeCell ref="BA534:BB534"/>
    <mergeCell ref="BC534:BD534"/>
    <mergeCell ref="BE534:BF534"/>
    <mergeCell ref="BG534:BH534"/>
    <mergeCell ref="BI534:BJ534"/>
    <mergeCell ref="BK534:BL534"/>
    <mergeCell ref="BN534:BO534"/>
    <mergeCell ref="BP534:BQ534"/>
    <mergeCell ref="BR534:BS534"/>
    <mergeCell ref="BT534:BU534"/>
    <mergeCell ref="BV534:BW534"/>
    <mergeCell ref="BX534:BY534"/>
    <mergeCell ref="BZ534:CA534"/>
    <mergeCell ref="CB534:CC534"/>
    <mergeCell ref="CD534:CE534"/>
    <mergeCell ref="CF534:CG534"/>
    <mergeCell ref="A532:A536"/>
    <mergeCell ref="C532:D532"/>
    <mergeCell ref="E532:F532"/>
    <mergeCell ref="G532:H532"/>
    <mergeCell ref="I532:J532"/>
    <mergeCell ref="K532:L532"/>
    <mergeCell ref="M532:N532"/>
    <mergeCell ref="O532:P532"/>
    <mergeCell ref="Q532:R532"/>
    <mergeCell ref="S532:T532"/>
    <mergeCell ref="U532:V532"/>
    <mergeCell ref="W532:X532"/>
    <mergeCell ref="Y532:Z532"/>
    <mergeCell ref="AA532:AB532"/>
    <mergeCell ref="AC532:AD532"/>
    <mergeCell ref="AE532:AF532"/>
    <mergeCell ref="AG532:AH532"/>
    <mergeCell ref="AI532:AJ532"/>
    <mergeCell ref="AK532:AL532"/>
    <mergeCell ref="AM532:AN532"/>
    <mergeCell ref="AO532:AP532"/>
    <mergeCell ref="AQ532:AR532"/>
    <mergeCell ref="AS532:AT532"/>
    <mergeCell ref="AU532:AV532"/>
    <mergeCell ref="AW532:AX532"/>
    <mergeCell ref="AY532:AZ532"/>
    <mergeCell ref="BA532:BB532"/>
    <mergeCell ref="BC532:BD532"/>
    <mergeCell ref="BE532:BF532"/>
    <mergeCell ref="BG532:BH532"/>
    <mergeCell ref="BI532:BJ532"/>
    <mergeCell ref="BK532:BL532"/>
    <mergeCell ref="BN532:BO532"/>
    <mergeCell ref="BG536:BH536"/>
    <mergeCell ref="BI536:BJ536"/>
    <mergeCell ref="BK536:BL536"/>
    <mergeCell ref="CH528:CI528"/>
    <mergeCell ref="CJ528:CK528"/>
    <mergeCell ref="CM528:CN528"/>
    <mergeCell ref="CP528:CQ528"/>
    <mergeCell ref="CR528:CS528"/>
    <mergeCell ref="CT528:CU528"/>
    <mergeCell ref="CV528:CW528"/>
    <mergeCell ref="CX528:CY528"/>
    <mergeCell ref="CZ528:DA528"/>
    <mergeCell ref="DB528:DC528"/>
    <mergeCell ref="DD528:DE528"/>
    <mergeCell ref="DF528:DG528"/>
    <mergeCell ref="DH528:DI528"/>
    <mergeCell ref="DJ528:DK528"/>
    <mergeCell ref="DL528:DM528"/>
    <mergeCell ref="C529:D529"/>
    <mergeCell ref="E529:F529"/>
    <mergeCell ref="G529:H529"/>
    <mergeCell ref="I529:J529"/>
    <mergeCell ref="K529:L529"/>
    <mergeCell ref="M529:N529"/>
    <mergeCell ref="O529:P529"/>
    <mergeCell ref="Q529:R529"/>
    <mergeCell ref="S529:T529"/>
    <mergeCell ref="U529:V529"/>
    <mergeCell ref="W529:X529"/>
    <mergeCell ref="Y529:Z529"/>
    <mergeCell ref="AA529:AB529"/>
    <mergeCell ref="AC529:AD529"/>
    <mergeCell ref="AE529:AF529"/>
    <mergeCell ref="AG529:AH529"/>
    <mergeCell ref="AI529:AJ529"/>
    <mergeCell ref="AK529:AL529"/>
    <mergeCell ref="AM529:AN529"/>
    <mergeCell ref="AO529:AP529"/>
    <mergeCell ref="AQ529:AR529"/>
    <mergeCell ref="AS529:AT529"/>
    <mergeCell ref="AU529:AV529"/>
    <mergeCell ref="AW529:AX529"/>
    <mergeCell ref="AY529:AZ529"/>
    <mergeCell ref="BA529:BB529"/>
    <mergeCell ref="BC529:BD529"/>
    <mergeCell ref="BE529:BF529"/>
    <mergeCell ref="BG529:BH529"/>
    <mergeCell ref="BI529:BJ529"/>
    <mergeCell ref="BK529:BL529"/>
    <mergeCell ref="BP526:BQ526"/>
    <mergeCell ref="BR526:BS526"/>
    <mergeCell ref="BT526:BU526"/>
    <mergeCell ref="BV526:BW526"/>
    <mergeCell ref="BX526:BY526"/>
    <mergeCell ref="BZ526:CA526"/>
    <mergeCell ref="CB526:CC526"/>
    <mergeCell ref="CD526:CE526"/>
    <mergeCell ref="CF526:CG526"/>
    <mergeCell ref="CH526:CI526"/>
    <mergeCell ref="CJ526:CK526"/>
    <mergeCell ref="BN527:BO527"/>
    <mergeCell ref="BP527:BQ527"/>
    <mergeCell ref="BR527:BS527"/>
    <mergeCell ref="BT527:BU527"/>
    <mergeCell ref="BV527:BW527"/>
    <mergeCell ref="BX527:BY527"/>
    <mergeCell ref="BZ527:CA527"/>
    <mergeCell ref="CB527:CC527"/>
    <mergeCell ref="CD527:CE527"/>
    <mergeCell ref="CF527:CG527"/>
    <mergeCell ref="CH527:CI527"/>
    <mergeCell ref="CJ527:CK527"/>
    <mergeCell ref="C528:D528"/>
    <mergeCell ref="E528:F528"/>
    <mergeCell ref="G528:H528"/>
    <mergeCell ref="I528:J528"/>
    <mergeCell ref="K528:L528"/>
    <mergeCell ref="M528:N528"/>
    <mergeCell ref="O528:P528"/>
    <mergeCell ref="Q528:R528"/>
    <mergeCell ref="S528:T528"/>
    <mergeCell ref="U528:V528"/>
    <mergeCell ref="W528:X528"/>
    <mergeCell ref="Y528:Z528"/>
    <mergeCell ref="AA528:AB528"/>
    <mergeCell ref="AC528:AD528"/>
    <mergeCell ref="AE528:AF528"/>
    <mergeCell ref="AG528:AH528"/>
    <mergeCell ref="AI528:AJ528"/>
    <mergeCell ref="AK528:AL528"/>
    <mergeCell ref="AM528:AN528"/>
    <mergeCell ref="AO528:AP528"/>
    <mergeCell ref="AQ528:AR528"/>
    <mergeCell ref="AS528:AT528"/>
    <mergeCell ref="AU528:AV528"/>
    <mergeCell ref="AW528:AX528"/>
    <mergeCell ref="AY528:AZ528"/>
    <mergeCell ref="BA528:BB528"/>
    <mergeCell ref="BC528:BD528"/>
    <mergeCell ref="BE528:BF528"/>
    <mergeCell ref="BG528:BH528"/>
    <mergeCell ref="BI528:BJ528"/>
    <mergeCell ref="BK528:BL528"/>
    <mergeCell ref="BN528:BO528"/>
    <mergeCell ref="BP528:BQ528"/>
    <mergeCell ref="BR528:BS528"/>
    <mergeCell ref="BT528:BU528"/>
    <mergeCell ref="BV528:BW528"/>
    <mergeCell ref="BX528:BY528"/>
    <mergeCell ref="BZ528:CA528"/>
    <mergeCell ref="CB528:CC528"/>
    <mergeCell ref="CD528:CE528"/>
    <mergeCell ref="CF528:CG528"/>
    <mergeCell ref="A526:A530"/>
    <mergeCell ref="C526:D526"/>
    <mergeCell ref="E526:F526"/>
    <mergeCell ref="G526:H526"/>
    <mergeCell ref="I526:J526"/>
    <mergeCell ref="K526:L526"/>
    <mergeCell ref="M526:N526"/>
    <mergeCell ref="O526:P526"/>
    <mergeCell ref="Q526:R526"/>
    <mergeCell ref="S526:T526"/>
    <mergeCell ref="U526:V526"/>
    <mergeCell ref="W526:X526"/>
    <mergeCell ref="Y526:Z526"/>
    <mergeCell ref="AA526:AB526"/>
    <mergeCell ref="AC526:AD526"/>
    <mergeCell ref="AE526:AF526"/>
    <mergeCell ref="AG526:AH526"/>
    <mergeCell ref="AI526:AJ526"/>
    <mergeCell ref="AK526:AL526"/>
    <mergeCell ref="AM526:AN526"/>
    <mergeCell ref="AO526:AP526"/>
    <mergeCell ref="AQ526:AR526"/>
    <mergeCell ref="AS526:AT526"/>
    <mergeCell ref="AU526:AV526"/>
    <mergeCell ref="AW526:AX526"/>
    <mergeCell ref="AY526:AZ526"/>
    <mergeCell ref="BA526:BB526"/>
    <mergeCell ref="BC526:BD526"/>
    <mergeCell ref="BE526:BF526"/>
    <mergeCell ref="BG526:BH526"/>
    <mergeCell ref="BI526:BJ526"/>
    <mergeCell ref="BK526:BL526"/>
    <mergeCell ref="BN526:BO526"/>
    <mergeCell ref="BG530:BH530"/>
    <mergeCell ref="BI530:BJ530"/>
    <mergeCell ref="BK530:BL530"/>
    <mergeCell ref="CH522:CI522"/>
    <mergeCell ref="CJ522:CK522"/>
    <mergeCell ref="CM522:CN522"/>
    <mergeCell ref="CP522:CQ522"/>
    <mergeCell ref="CR522:CS522"/>
    <mergeCell ref="CT522:CU522"/>
    <mergeCell ref="CV522:CW522"/>
    <mergeCell ref="CX522:CY522"/>
    <mergeCell ref="CZ522:DA522"/>
    <mergeCell ref="DB522:DC522"/>
    <mergeCell ref="DD522:DE522"/>
    <mergeCell ref="DF522:DG522"/>
    <mergeCell ref="DH522:DI522"/>
    <mergeCell ref="DJ522:DK522"/>
    <mergeCell ref="DL522:DM522"/>
    <mergeCell ref="C523:D523"/>
    <mergeCell ref="E523:F523"/>
    <mergeCell ref="G523:H523"/>
    <mergeCell ref="I523:J523"/>
    <mergeCell ref="K523:L523"/>
    <mergeCell ref="M523:N523"/>
    <mergeCell ref="O523:P523"/>
    <mergeCell ref="Q523:R523"/>
    <mergeCell ref="S523:T523"/>
    <mergeCell ref="U523:V523"/>
    <mergeCell ref="W523:X523"/>
    <mergeCell ref="Y523:Z523"/>
    <mergeCell ref="AA523:AB523"/>
    <mergeCell ref="AC523:AD523"/>
    <mergeCell ref="AE523:AF523"/>
    <mergeCell ref="AG523:AH523"/>
    <mergeCell ref="AI523:AJ523"/>
    <mergeCell ref="AK523:AL523"/>
    <mergeCell ref="AM523:AN523"/>
    <mergeCell ref="AO523:AP523"/>
    <mergeCell ref="AQ523:AR523"/>
    <mergeCell ref="AS523:AT523"/>
    <mergeCell ref="AU523:AV523"/>
    <mergeCell ref="AW523:AX523"/>
    <mergeCell ref="AY523:AZ523"/>
    <mergeCell ref="BA523:BB523"/>
    <mergeCell ref="BC523:BD523"/>
    <mergeCell ref="BE523:BF523"/>
    <mergeCell ref="BG523:BH523"/>
    <mergeCell ref="BI523:BJ523"/>
    <mergeCell ref="BK523:BL523"/>
    <mergeCell ref="BP520:BQ520"/>
    <mergeCell ref="BR520:BS520"/>
    <mergeCell ref="BT520:BU520"/>
    <mergeCell ref="BV520:BW520"/>
    <mergeCell ref="BX520:BY520"/>
    <mergeCell ref="BZ520:CA520"/>
    <mergeCell ref="CB520:CC520"/>
    <mergeCell ref="CD520:CE520"/>
    <mergeCell ref="CF520:CG520"/>
    <mergeCell ref="CH520:CI520"/>
    <mergeCell ref="CJ520:CK520"/>
    <mergeCell ref="BN521:BO521"/>
    <mergeCell ref="BP521:BQ521"/>
    <mergeCell ref="BR521:BS521"/>
    <mergeCell ref="BT521:BU521"/>
    <mergeCell ref="BV521:BW521"/>
    <mergeCell ref="BX521:BY521"/>
    <mergeCell ref="BZ521:CA521"/>
    <mergeCell ref="CB521:CC521"/>
    <mergeCell ref="CD521:CE521"/>
    <mergeCell ref="CF521:CG521"/>
    <mergeCell ref="CH521:CI521"/>
    <mergeCell ref="CJ521:CK521"/>
    <mergeCell ref="C522:D522"/>
    <mergeCell ref="E522:F522"/>
    <mergeCell ref="G522:H522"/>
    <mergeCell ref="I522:J522"/>
    <mergeCell ref="K522:L522"/>
    <mergeCell ref="M522:N522"/>
    <mergeCell ref="O522:P522"/>
    <mergeCell ref="Q522:R522"/>
    <mergeCell ref="S522:T522"/>
    <mergeCell ref="U522:V522"/>
    <mergeCell ref="W522:X522"/>
    <mergeCell ref="Y522:Z522"/>
    <mergeCell ref="AA522:AB522"/>
    <mergeCell ref="AC522:AD522"/>
    <mergeCell ref="AE522:AF522"/>
    <mergeCell ref="AG522:AH522"/>
    <mergeCell ref="AI522:AJ522"/>
    <mergeCell ref="AK522:AL522"/>
    <mergeCell ref="AM522:AN522"/>
    <mergeCell ref="AO522:AP522"/>
    <mergeCell ref="AQ522:AR522"/>
    <mergeCell ref="AS522:AT522"/>
    <mergeCell ref="AU522:AV522"/>
    <mergeCell ref="AW522:AX522"/>
    <mergeCell ref="AY522:AZ522"/>
    <mergeCell ref="BA522:BB522"/>
    <mergeCell ref="BC522:BD522"/>
    <mergeCell ref="BE522:BF522"/>
    <mergeCell ref="BG522:BH522"/>
    <mergeCell ref="BI522:BJ522"/>
    <mergeCell ref="BK522:BL522"/>
    <mergeCell ref="BN522:BO522"/>
    <mergeCell ref="BP522:BQ522"/>
    <mergeCell ref="BR522:BS522"/>
    <mergeCell ref="BT522:BU522"/>
    <mergeCell ref="BV522:BW522"/>
    <mergeCell ref="BX522:BY522"/>
    <mergeCell ref="BZ522:CA522"/>
    <mergeCell ref="CB522:CC522"/>
    <mergeCell ref="CD522:CE522"/>
    <mergeCell ref="CF522:CG522"/>
    <mergeCell ref="A520:A524"/>
    <mergeCell ref="C520:D520"/>
    <mergeCell ref="E520:F520"/>
    <mergeCell ref="G520:H520"/>
    <mergeCell ref="I520:J520"/>
    <mergeCell ref="K520:L520"/>
    <mergeCell ref="M520:N520"/>
    <mergeCell ref="O520:P520"/>
    <mergeCell ref="Q520:R520"/>
    <mergeCell ref="S520:T520"/>
    <mergeCell ref="U520:V520"/>
    <mergeCell ref="W520:X520"/>
    <mergeCell ref="Y520:Z520"/>
    <mergeCell ref="AA520:AB520"/>
    <mergeCell ref="AC520:AD520"/>
    <mergeCell ref="AE520:AF520"/>
    <mergeCell ref="AG520:AH520"/>
    <mergeCell ref="AI520:AJ520"/>
    <mergeCell ref="AK520:AL520"/>
    <mergeCell ref="AM520:AN520"/>
    <mergeCell ref="AO520:AP520"/>
    <mergeCell ref="AQ520:AR520"/>
    <mergeCell ref="AS520:AT520"/>
    <mergeCell ref="AU520:AV520"/>
    <mergeCell ref="AW520:AX520"/>
    <mergeCell ref="AY520:AZ520"/>
    <mergeCell ref="BA520:BB520"/>
    <mergeCell ref="BC520:BD520"/>
    <mergeCell ref="BE520:BF520"/>
    <mergeCell ref="BG520:BH520"/>
    <mergeCell ref="BI520:BJ520"/>
    <mergeCell ref="BK520:BL520"/>
    <mergeCell ref="BN520:BO520"/>
    <mergeCell ref="BG524:BH524"/>
    <mergeCell ref="BI524:BJ524"/>
    <mergeCell ref="BK524:BL524"/>
    <mergeCell ref="CH516:CI516"/>
    <mergeCell ref="CJ516:CK516"/>
    <mergeCell ref="CM516:CN516"/>
    <mergeCell ref="CP516:CQ516"/>
    <mergeCell ref="CR516:CS516"/>
    <mergeCell ref="CT516:CU516"/>
    <mergeCell ref="CV516:CW516"/>
    <mergeCell ref="CX516:CY516"/>
    <mergeCell ref="CZ516:DA516"/>
    <mergeCell ref="DB516:DC516"/>
    <mergeCell ref="DD516:DE516"/>
    <mergeCell ref="DF516:DG516"/>
    <mergeCell ref="DH516:DI516"/>
    <mergeCell ref="DJ516:DK516"/>
    <mergeCell ref="DL516:DM516"/>
    <mergeCell ref="C517:D517"/>
    <mergeCell ref="E517:F517"/>
    <mergeCell ref="G517:H517"/>
    <mergeCell ref="I517:J517"/>
    <mergeCell ref="K517:L517"/>
    <mergeCell ref="M517:N517"/>
    <mergeCell ref="O517:P517"/>
    <mergeCell ref="Q517:R517"/>
    <mergeCell ref="S517:T517"/>
    <mergeCell ref="U517:V517"/>
    <mergeCell ref="W517:X517"/>
    <mergeCell ref="Y517:Z517"/>
    <mergeCell ref="AA517:AB517"/>
    <mergeCell ref="AC517:AD517"/>
    <mergeCell ref="AE517:AF517"/>
    <mergeCell ref="AG517:AH517"/>
    <mergeCell ref="AI517:AJ517"/>
    <mergeCell ref="AK517:AL517"/>
    <mergeCell ref="AM517:AN517"/>
    <mergeCell ref="AO517:AP517"/>
    <mergeCell ref="AQ517:AR517"/>
    <mergeCell ref="AS517:AT517"/>
    <mergeCell ref="AU517:AV517"/>
    <mergeCell ref="AW517:AX517"/>
    <mergeCell ref="AY517:AZ517"/>
    <mergeCell ref="BA517:BB517"/>
    <mergeCell ref="BC517:BD517"/>
    <mergeCell ref="BE517:BF517"/>
    <mergeCell ref="BG517:BH517"/>
    <mergeCell ref="BI517:BJ517"/>
    <mergeCell ref="BK517:BL517"/>
    <mergeCell ref="BP514:BQ514"/>
    <mergeCell ref="BR514:BS514"/>
    <mergeCell ref="BT514:BU514"/>
    <mergeCell ref="BV514:BW514"/>
    <mergeCell ref="BX514:BY514"/>
    <mergeCell ref="BZ514:CA514"/>
    <mergeCell ref="CB514:CC514"/>
    <mergeCell ref="CD514:CE514"/>
    <mergeCell ref="CF514:CG514"/>
    <mergeCell ref="CH514:CI514"/>
    <mergeCell ref="CJ514:CK514"/>
    <mergeCell ref="BN515:BO515"/>
    <mergeCell ref="BP515:BQ515"/>
    <mergeCell ref="BR515:BS515"/>
    <mergeCell ref="BT515:BU515"/>
    <mergeCell ref="BV515:BW515"/>
    <mergeCell ref="BX515:BY515"/>
    <mergeCell ref="BZ515:CA515"/>
    <mergeCell ref="CB515:CC515"/>
    <mergeCell ref="CD515:CE515"/>
    <mergeCell ref="CF515:CG515"/>
    <mergeCell ref="CH515:CI515"/>
    <mergeCell ref="CJ515:CK515"/>
    <mergeCell ref="C516:D516"/>
    <mergeCell ref="E516:F516"/>
    <mergeCell ref="G516:H516"/>
    <mergeCell ref="I516:J516"/>
    <mergeCell ref="K516:L516"/>
    <mergeCell ref="M516:N516"/>
    <mergeCell ref="O516:P516"/>
    <mergeCell ref="Q516:R516"/>
    <mergeCell ref="S516:T516"/>
    <mergeCell ref="U516:V516"/>
    <mergeCell ref="W516:X516"/>
    <mergeCell ref="Y516:Z516"/>
    <mergeCell ref="AA516:AB516"/>
    <mergeCell ref="AC516:AD516"/>
    <mergeCell ref="AE516:AF516"/>
    <mergeCell ref="AG516:AH516"/>
    <mergeCell ref="AI516:AJ516"/>
    <mergeCell ref="AK516:AL516"/>
    <mergeCell ref="AM516:AN516"/>
    <mergeCell ref="AO516:AP516"/>
    <mergeCell ref="AQ516:AR516"/>
    <mergeCell ref="AS516:AT516"/>
    <mergeCell ref="AU516:AV516"/>
    <mergeCell ref="AW516:AX516"/>
    <mergeCell ref="AY516:AZ516"/>
    <mergeCell ref="BA516:BB516"/>
    <mergeCell ref="BC516:BD516"/>
    <mergeCell ref="BE516:BF516"/>
    <mergeCell ref="BG516:BH516"/>
    <mergeCell ref="BI516:BJ516"/>
    <mergeCell ref="BK516:BL516"/>
    <mergeCell ref="BN516:BO516"/>
    <mergeCell ref="BP516:BQ516"/>
    <mergeCell ref="BR516:BS516"/>
    <mergeCell ref="BT516:BU516"/>
    <mergeCell ref="BV516:BW516"/>
    <mergeCell ref="BX516:BY516"/>
    <mergeCell ref="BZ516:CA516"/>
    <mergeCell ref="CB516:CC516"/>
    <mergeCell ref="CD516:CE516"/>
    <mergeCell ref="CF516:CG516"/>
    <mergeCell ref="A514:A518"/>
    <mergeCell ref="C514:D514"/>
    <mergeCell ref="E514:F514"/>
    <mergeCell ref="G514:H514"/>
    <mergeCell ref="I514:J514"/>
    <mergeCell ref="K514:L514"/>
    <mergeCell ref="M514:N514"/>
    <mergeCell ref="O514:P514"/>
    <mergeCell ref="Q514:R514"/>
    <mergeCell ref="S514:T514"/>
    <mergeCell ref="U514:V514"/>
    <mergeCell ref="W514:X514"/>
    <mergeCell ref="Y514:Z514"/>
    <mergeCell ref="AA514:AB514"/>
    <mergeCell ref="AC514:AD514"/>
    <mergeCell ref="AE514:AF514"/>
    <mergeCell ref="AG514:AH514"/>
    <mergeCell ref="AI514:AJ514"/>
    <mergeCell ref="AK514:AL514"/>
    <mergeCell ref="AM514:AN514"/>
    <mergeCell ref="AO514:AP514"/>
    <mergeCell ref="AQ514:AR514"/>
    <mergeCell ref="AS514:AT514"/>
    <mergeCell ref="AU514:AV514"/>
    <mergeCell ref="AW514:AX514"/>
    <mergeCell ref="AY514:AZ514"/>
    <mergeCell ref="BA514:BB514"/>
    <mergeCell ref="BC514:BD514"/>
    <mergeCell ref="BE514:BF514"/>
    <mergeCell ref="BG514:BH514"/>
    <mergeCell ref="BI514:BJ514"/>
    <mergeCell ref="BK514:BL514"/>
    <mergeCell ref="BN514:BO514"/>
    <mergeCell ref="BG518:BH518"/>
    <mergeCell ref="BI518:BJ518"/>
    <mergeCell ref="BK518:BL518"/>
    <mergeCell ref="CH510:CI510"/>
    <mergeCell ref="CJ510:CK510"/>
    <mergeCell ref="CM510:CN510"/>
    <mergeCell ref="CP510:CQ510"/>
    <mergeCell ref="CR510:CS510"/>
    <mergeCell ref="CT510:CU510"/>
    <mergeCell ref="CV510:CW510"/>
    <mergeCell ref="CX510:CY510"/>
    <mergeCell ref="CZ510:DA510"/>
    <mergeCell ref="DB510:DC510"/>
    <mergeCell ref="DD510:DE510"/>
    <mergeCell ref="DF510:DG510"/>
    <mergeCell ref="DH510:DI510"/>
    <mergeCell ref="DJ510:DK510"/>
    <mergeCell ref="DL510:DM510"/>
    <mergeCell ref="C511:D511"/>
    <mergeCell ref="E511:F511"/>
    <mergeCell ref="G511:H511"/>
    <mergeCell ref="I511:J511"/>
    <mergeCell ref="K511:L511"/>
    <mergeCell ref="M511:N511"/>
    <mergeCell ref="O511:P511"/>
    <mergeCell ref="Q511:R511"/>
    <mergeCell ref="S511:T511"/>
    <mergeCell ref="U511:V511"/>
    <mergeCell ref="W511:X511"/>
    <mergeCell ref="Y511:Z511"/>
    <mergeCell ref="AA511:AB511"/>
    <mergeCell ref="AC511:AD511"/>
    <mergeCell ref="AE511:AF511"/>
    <mergeCell ref="AG511:AH511"/>
    <mergeCell ref="AI511:AJ511"/>
    <mergeCell ref="AK511:AL511"/>
    <mergeCell ref="AM511:AN511"/>
    <mergeCell ref="AO511:AP511"/>
    <mergeCell ref="AQ511:AR511"/>
    <mergeCell ref="AS511:AT511"/>
    <mergeCell ref="AU511:AV511"/>
    <mergeCell ref="AW511:AX511"/>
    <mergeCell ref="AY511:AZ511"/>
    <mergeCell ref="BA511:BB511"/>
    <mergeCell ref="BC511:BD511"/>
    <mergeCell ref="BE511:BF511"/>
    <mergeCell ref="BG511:BH511"/>
    <mergeCell ref="BI511:BJ511"/>
    <mergeCell ref="BK511:BL511"/>
    <mergeCell ref="BP508:BQ508"/>
    <mergeCell ref="BR508:BS508"/>
    <mergeCell ref="BT508:BU508"/>
    <mergeCell ref="BV508:BW508"/>
    <mergeCell ref="BX508:BY508"/>
    <mergeCell ref="BZ508:CA508"/>
    <mergeCell ref="CB508:CC508"/>
    <mergeCell ref="CD508:CE508"/>
    <mergeCell ref="CF508:CG508"/>
    <mergeCell ref="CH508:CI508"/>
    <mergeCell ref="CJ508:CK508"/>
    <mergeCell ref="BN509:BO509"/>
    <mergeCell ref="BP509:BQ509"/>
    <mergeCell ref="BR509:BS509"/>
    <mergeCell ref="BT509:BU509"/>
    <mergeCell ref="BV509:BW509"/>
    <mergeCell ref="BX509:BY509"/>
    <mergeCell ref="BZ509:CA509"/>
    <mergeCell ref="CB509:CC509"/>
    <mergeCell ref="CD509:CE509"/>
    <mergeCell ref="CF509:CG509"/>
    <mergeCell ref="CH509:CI509"/>
    <mergeCell ref="CJ509:CK509"/>
    <mergeCell ref="C510:D510"/>
    <mergeCell ref="E510:F510"/>
    <mergeCell ref="G510:H510"/>
    <mergeCell ref="I510:J510"/>
    <mergeCell ref="K510:L510"/>
    <mergeCell ref="M510:N510"/>
    <mergeCell ref="O510:P510"/>
    <mergeCell ref="Q510:R510"/>
    <mergeCell ref="S510:T510"/>
    <mergeCell ref="U510:V510"/>
    <mergeCell ref="W510:X510"/>
    <mergeCell ref="Y510:Z510"/>
    <mergeCell ref="AA510:AB510"/>
    <mergeCell ref="AC510:AD510"/>
    <mergeCell ref="AE510:AF510"/>
    <mergeCell ref="AG510:AH510"/>
    <mergeCell ref="AI510:AJ510"/>
    <mergeCell ref="AK510:AL510"/>
    <mergeCell ref="AM510:AN510"/>
    <mergeCell ref="AO510:AP510"/>
    <mergeCell ref="AQ510:AR510"/>
    <mergeCell ref="AS510:AT510"/>
    <mergeCell ref="AU510:AV510"/>
    <mergeCell ref="AW510:AX510"/>
    <mergeCell ref="AY510:AZ510"/>
    <mergeCell ref="BA510:BB510"/>
    <mergeCell ref="BC510:BD510"/>
    <mergeCell ref="BE510:BF510"/>
    <mergeCell ref="BG510:BH510"/>
    <mergeCell ref="BI510:BJ510"/>
    <mergeCell ref="BK510:BL510"/>
    <mergeCell ref="BN510:BO510"/>
    <mergeCell ref="BP510:BQ510"/>
    <mergeCell ref="BR510:BS510"/>
    <mergeCell ref="BT510:BU510"/>
    <mergeCell ref="BV510:BW510"/>
    <mergeCell ref="BX510:BY510"/>
    <mergeCell ref="BZ510:CA510"/>
    <mergeCell ref="CB510:CC510"/>
    <mergeCell ref="CD510:CE510"/>
    <mergeCell ref="CF510:CG510"/>
    <mergeCell ref="A508:A512"/>
    <mergeCell ref="C508:D508"/>
    <mergeCell ref="E508:F508"/>
    <mergeCell ref="G508:H508"/>
    <mergeCell ref="I508:J508"/>
    <mergeCell ref="K508:L508"/>
    <mergeCell ref="M508:N508"/>
    <mergeCell ref="O508:P508"/>
    <mergeCell ref="Q508:R508"/>
    <mergeCell ref="S508:T508"/>
    <mergeCell ref="U508:V508"/>
    <mergeCell ref="W508:X508"/>
    <mergeCell ref="Y508:Z508"/>
    <mergeCell ref="AA508:AB508"/>
    <mergeCell ref="AC508:AD508"/>
    <mergeCell ref="AE508:AF508"/>
    <mergeCell ref="AG508:AH508"/>
    <mergeCell ref="AI508:AJ508"/>
    <mergeCell ref="AK508:AL508"/>
    <mergeCell ref="AM508:AN508"/>
    <mergeCell ref="AO508:AP508"/>
    <mergeCell ref="AQ508:AR508"/>
    <mergeCell ref="AS508:AT508"/>
    <mergeCell ref="AU508:AV508"/>
    <mergeCell ref="AW508:AX508"/>
    <mergeCell ref="AY508:AZ508"/>
    <mergeCell ref="BA508:BB508"/>
    <mergeCell ref="BC508:BD508"/>
    <mergeCell ref="BE508:BF508"/>
    <mergeCell ref="BG508:BH508"/>
    <mergeCell ref="BI508:BJ508"/>
    <mergeCell ref="BK508:BL508"/>
    <mergeCell ref="BN508:BO508"/>
    <mergeCell ref="BG512:BH512"/>
    <mergeCell ref="BI512:BJ512"/>
    <mergeCell ref="BK512:BL512"/>
    <mergeCell ref="CH504:CI504"/>
    <mergeCell ref="CJ504:CK504"/>
    <mergeCell ref="CM504:CN504"/>
    <mergeCell ref="CP504:CQ504"/>
    <mergeCell ref="CR504:CS504"/>
    <mergeCell ref="CT504:CU504"/>
    <mergeCell ref="CV504:CW504"/>
    <mergeCell ref="CX504:CY504"/>
    <mergeCell ref="CZ504:DA504"/>
    <mergeCell ref="DB504:DC504"/>
    <mergeCell ref="DD504:DE504"/>
    <mergeCell ref="DF504:DG504"/>
    <mergeCell ref="DH504:DI504"/>
    <mergeCell ref="DJ504:DK504"/>
    <mergeCell ref="DL504:DM504"/>
    <mergeCell ref="C505:D505"/>
    <mergeCell ref="E505:F505"/>
    <mergeCell ref="G505:H505"/>
    <mergeCell ref="I505:J505"/>
    <mergeCell ref="K505:L505"/>
    <mergeCell ref="M505:N505"/>
    <mergeCell ref="O505:P505"/>
    <mergeCell ref="Q505:R505"/>
    <mergeCell ref="S505:T505"/>
    <mergeCell ref="U505:V505"/>
    <mergeCell ref="W505:X505"/>
    <mergeCell ref="Y505:Z505"/>
    <mergeCell ref="AA505:AB505"/>
    <mergeCell ref="AC505:AD505"/>
    <mergeCell ref="AE505:AF505"/>
    <mergeCell ref="AG505:AH505"/>
    <mergeCell ref="AI505:AJ505"/>
    <mergeCell ref="AK505:AL505"/>
    <mergeCell ref="AM505:AN505"/>
    <mergeCell ref="AO505:AP505"/>
    <mergeCell ref="AQ505:AR505"/>
    <mergeCell ref="AS505:AT505"/>
    <mergeCell ref="AU505:AV505"/>
    <mergeCell ref="AW505:AX505"/>
    <mergeCell ref="AY505:AZ505"/>
    <mergeCell ref="BA505:BB505"/>
    <mergeCell ref="BC505:BD505"/>
    <mergeCell ref="BE505:BF505"/>
    <mergeCell ref="BG505:BH505"/>
    <mergeCell ref="BI505:BJ505"/>
    <mergeCell ref="BK505:BL505"/>
    <mergeCell ref="BP502:BQ502"/>
    <mergeCell ref="BR502:BS502"/>
    <mergeCell ref="BT502:BU502"/>
    <mergeCell ref="BV502:BW502"/>
    <mergeCell ref="BX502:BY502"/>
    <mergeCell ref="BZ502:CA502"/>
    <mergeCell ref="CB502:CC502"/>
    <mergeCell ref="CD502:CE502"/>
    <mergeCell ref="CF502:CG502"/>
    <mergeCell ref="CH502:CI502"/>
    <mergeCell ref="CJ502:CK502"/>
    <mergeCell ref="BN503:BO503"/>
    <mergeCell ref="BP503:BQ503"/>
    <mergeCell ref="BR503:BS503"/>
    <mergeCell ref="BT503:BU503"/>
    <mergeCell ref="BV503:BW503"/>
    <mergeCell ref="BX503:BY503"/>
    <mergeCell ref="BZ503:CA503"/>
    <mergeCell ref="CB503:CC503"/>
    <mergeCell ref="CD503:CE503"/>
    <mergeCell ref="CF503:CG503"/>
    <mergeCell ref="CH503:CI503"/>
    <mergeCell ref="CJ503:CK503"/>
    <mergeCell ref="C504:D504"/>
    <mergeCell ref="E504:F504"/>
    <mergeCell ref="G504:H504"/>
    <mergeCell ref="I504:J504"/>
    <mergeCell ref="K504:L504"/>
    <mergeCell ref="M504:N504"/>
    <mergeCell ref="O504:P504"/>
    <mergeCell ref="Q504:R504"/>
    <mergeCell ref="S504:T504"/>
    <mergeCell ref="U504:V504"/>
    <mergeCell ref="W504:X504"/>
    <mergeCell ref="Y504:Z504"/>
    <mergeCell ref="AA504:AB504"/>
    <mergeCell ref="AC504:AD504"/>
    <mergeCell ref="AE504:AF504"/>
    <mergeCell ref="AG504:AH504"/>
    <mergeCell ref="AI504:AJ504"/>
    <mergeCell ref="AK504:AL504"/>
    <mergeCell ref="AM504:AN504"/>
    <mergeCell ref="AO504:AP504"/>
    <mergeCell ref="AQ504:AR504"/>
    <mergeCell ref="AS504:AT504"/>
    <mergeCell ref="AU504:AV504"/>
    <mergeCell ref="AW504:AX504"/>
    <mergeCell ref="AY504:AZ504"/>
    <mergeCell ref="BA504:BB504"/>
    <mergeCell ref="BC504:BD504"/>
    <mergeCell ref="BE504:BF504"/>
    <mergeCell ref="BG504:BH504"/>
    <mergeCell ref="BI504:BJ504"/>
    <mergeCell ref="BK504:BL504"/>
    <mergeCell ref="BN504:BO504"/>
    <mergeCell ref="BP504:BQ504"/>
    <mergeCell ref="BR504:BS504"/>
    <mergeCell ref="BT504:BU504"/>
    <mergeCell ref="BV504:BW504"/>
    <mergeCell ref="BX504:BY504"/>
    <mergeCell ref="BZ504:CA504"/>
    <mergeCell ref="CB504:CC504"/>
    <mergeCell ref="CD504:CE504"/>
    <mergeCell ref="CF504:CG504"/>
    <mergeCell ref="A502:A506"/>
    <mergeCell ref="C502:D502"/>
    <mergeCell ref="E502:F502"/>
    <mergeCell ref="G502:H502"/>
    <mergeCell ref="I502:J502"/>
    <mergeCell ref="K502:L502"/>
    <mergeCell ref="M502:N502"/>
    <mergeCell ref="O502:P502"/>
    <mergeCell ref="Q502:R502"/>
    <mergeCell ref="S502:T502"/>
    <mergeCell ref="U502:V502"/>
    <mergeCell ref="W502:X502"/>
    <mergeCell ref="Y502:Z502"/>
    <mergeCell ref="AA502:AB502"/>
    <mergeCell ref="AC502:AD502"/>
    <mergeCell ref="AE502:AF502"/>
    <mergeCell ref="AG502:AH502"/>
    <mergeCell ref="AI502:AJ502"/>
    <mergeCell ref="AK502:AL502"/>
    <mergeCell ref="AM502:AN502"/>
    <mergeCell ref="AO502:AP502"/>
    <mergeCell ref="AQ502:AR502"/>
    <mergeCell ref="AS502:AT502"/>
    <mergeCell ref="AU502:AV502"/>
    <mergeCell ref="AW502:AX502"/>
    <mergeCell ref="AY502:AZ502"/>
    <mergeCell ref="BA502:BB502"/>
    <mergeCell ref="BC502:BD502"/>
    <mergeCell ref="BE502:BF502"/>
    <mergeCell ref="BG502:BH502"/>
    <mergeCell ref="BI502:BJ502"/>
    <mergeCell ref="BK502:BL502"/>
    <mergeCell ref="BN502:BO502"/>
    <mergeCell ref="BG506:BH506"/>
    <mergeCell ref="BI506:BJ506"/>
    <mergeCell ref="BK506:BL506"/>
    <mergeCell ref="CH498:CI498"/>
    <mergeCell ref="CJ498:CK498"/>
    <mergeCell ref="CM498:CN498"/>
    <mergeCell ref="CP498:CQ498"/>
    <mergeCell ref="CR498:CS498"/>
    <mergeCell ref="CT498:CU498"/>
    <mergeCell ref="CV498:CW498"/>
    <mergeCell ref="CX498:CY498"/>
    <mergeCell ref="CZ498:DA498"/>
    <mergeCell ref="DB498:DC498"/>
    <mergeCell ref="DD498:DE498"/>
    <mergeCell ref="DF498:DG498"/>
    <mergeCell ref="DH498:DI498"/>
    <mergeCell ref="DJ498:DK498"/>
    <mergeCell ref="DL498:DM498"/>
    <mergeCell ref="C499:D499"/>
    <mergeCell ref="E499:F499"/>
    <mergeCell ref="G499:H499"/>
    <mergeCell ref="I499:J499"/>
    <mergeCell ref="K499:L499"/>
    <mergeCell ref="M499:N499"/>
    <mergeCell ref="O499:P499"/>
    <mergeCell ref="Q499:R499"/>
    <mergeCell ref="S499:T499"/>
    <mergeCell ref="U499:V499"/>
    <mergeCell ref="W499:X499"/>
    <mergeCell ref="Y499:Z499"/>
    <mergeCell ref="AA499:AB499"/>
    <mergeCell ref="AC499:AD499"/>
    <mergeCell ref="AE499:AF499"/>
    <mergeCell ref="AG499:AH499"/>
    <mergeCell ref="AI499:AJ499"/>
    <mergeCell ref="AK499:AL499"/>
    <mergeCell ref="AM499:AN499"/>
    <mergeCell ref="AO499:AP499"/>
    <mergeCell ref="AQ499:AR499"/>
    <mergeCell ref="AS499:AT499"/>
    <mergeCell ref="AU499:AV499"/>
    <mergeCell ref="AW499:AX499"/>
    <mergeCell ref="AY499:AZ499"/>
    <mergeCell ref="BA499:BB499"/>
    <mergeCell ref="BC499:BD499"/>
    <mergeCell ref="BE499:BF499"/>
    <mergeCell ref="BG499:BH499"/>
    <mergeCell ref="BI499:BJ499"/>
    <mergeCell ref="BK499:BL499"/>
    <mergeCell ref="BP496:BQ496"/>
    <mergeCell ref="BR496:BS496"/>
    <mergeCell ref="BT496:BU496"/>
    <mergeCell ref="BV496:BW496"/>
    <mergeCell ref="BX496:BY496"/>
    <mergeCell ref="BZ496:CA496"/>
    <mergeCell ref="CB496:CC496"/>
    <mergeCell ref="CD496:CE496"/>
    <mergeCell ref="CF496:CG496"/>
    <mergeCell ref="CH496:CI496"/>
    <mergeCell ref="CJ496:CK496"/>
    <mergeCell ref="BN497:BO497"/>
    <mergeCell ref="BP497:BQ497"/>
    <mergeCell ref="BR497:BS497"/>
    <mergeCell ref="BT497:BU497"/>
    <mergeCell ref="BV497:BW497"/>
    <mergeCell ref="BX497:BY497"/>
    <mergeCell ref="BZ497:CA497"/>
    <mergeCell ref="CB497:CC497"/>
    <mergeCell ref="CD497:CE497"/>
    <mergeCell ref="CF497:CG497"/>
    <mergeCell ref="CH497:CI497"/>
    <mergeCell ref="CJ497:CK497"/>
    <mergeCell ref="C498:D498"/>
    <mergeCell ref="E498:F498"/>
    <mergeCell ref="G498:H498"/>
    <mergeCell ref="I498:J498"/>
    <mergeCell ref="K498:L498"/>
    <mergeCell ref="M498:N498"/>
    <mergeCell ref="O498:P498"/>
    <mergeCell ref="Q498:R498"/>
    <mergeCell ref="S498:T498"/>
    <mergeCell ref="U498:V498"/>
    <mergeCell ref="W498:X498"/>
    <mergeCell ref="Y498:Z498"/>
    <mergeCell ref="AA498:AB498"/>
    <mergeCell ref="AC498:AD498"/>
    <mergeCell ref="AE498:AF498"/>
    <mergeCell ref="AG498:AH498"/>
    <mergeCell ref="AI498:AJ498"/>
    <mergeCell ref="AK498:AL498"/>
    <mergeCell ref="AM498:AN498"/>
    <mergeCell ref="AO498:AP498"/>
    <mergeCell ref="AQ498:AR498"/>
    <mergeCell ref="AS498:AT498"/>
    <mergeCell ref="AU498:AV498"/>
    <mergeCell ref="AW498:AX498"/>
    <mergeCell ref="AY498:AZ498"/>
    <mergeCell ref="BA498:BB498"/>
    <mergeCell ref="BC498:BD498"/>
    <mergeCell ref="BE498:BF498"/>
    <mergeCell ref="BG498:BH498"/>
    <mergeCell ref="BI498:BJ498"/>
    <mergeCell ref="BK498:BL498"/>
    <mergeCell ref="BN498:BO498"/>
    <mergeCell ref="BP498:BQ498"/>
    <mergeCell ref="BR498:BS498"/>
    <mergeCell ref="BT498:BU498"/>
    <mergeCell ref="BV498:BW498"/>
    <mergeCell ref="BX498:BY498"/>
    <mergeCell ref="BZ498:CA498"/>
    <mergeCell ref="CB498:CC498"/>
    <mergeCell ref="CD498:CE498"/>
    <mergeCell ref="CF498:CG498"/>
    <mergeCell ref="A496:A500"/>
    <mergeCell ref="C496:D496"/>
    <mergeCell ref="E496:F496"/>
    <mergeCell ref="G496:H496"/>
    <mergeCell ref="I496:J496"/>
    <mergeCell ref="K496:L496"/>
    <mergeCell ref="M496:N496"/>
    <mergeCell ref="O496:P496"/>
    <mergeCell ref="Q496:R496"/>
    <mergeCell ref="S496:T496"/>
    <mergeCell ref="U496:V496"/>
    <mergeCell ref="W496:X496"/>
    <mergeCell ref="Y496:Z496"/>
    <mergeCell ref="AA496:AB496"/>
    <mergeCell ref="AC496:AD496"/>
    <mergeCell ref="AE496:AF496"/>
    <mergeCell ref="AG496:AH496"/>
    <mergeCell ref="AI496:AJ496"/>
    <mergeCell ref="AK496:AL496"/>
    <mergeCell ref="AM496:AN496"/>
    <mergeCell ref="AO496:AP496"/>
    <mergeCell ref="AQ496:AR496"/>
    <mergeCell ref="AS496:AT496"/>
    <mergeCell ref="AU496:AV496"/>
    <mergeCell ref="AW496:AX496"/>
    <mergeCell ref="AY496:AZ496"/>
    <mergeCell ref="BA496:BB496"/>
    <mergeCell ref="BC496:BD496"/>
    <mergeCell ref="BE496:BF496"/>
    <mergeCell ref="BG496:BH496"/>
    <mergeCell ref="BI496:BJ496"/>
    <mergeCell ref="BK496:BL496"/>
    <mergeCell ref="BN496:BO496"/>
    <mergeCell ref="BG500:BH500"/>
    <mergeCell ref="BI500:BJ500"/>
    <mergeCell ref="BK500:BL500"/>
    <mergeCell ref="CH492:CI492"/>
    <mergeCell ref="CJ492:CK492"/>
    <mergeCell ref="CM492:CN492"/>
    <mergeCell ref="CP492:CQ492"/>
    <mergeCell ref="CR492:CS492"/>
    <mergeCell ref="CT492:CU492"/>
    <mergeCell ref="CV492:CW492"/>
    <mergeCell ref="CX492:CY492"/>
    <mergeCell ref="CZ492:DA492"/>
    <mergeCell ref="DB492:DC492"/>
    <mergeCell ref="DD492:DE492"/>
    <mergeCell ref="DF492:DG492"/>
    <mergeCell ref="DH492:DI492"/>
    <mergeCell ref="DJ492:DK492"/>
    <mergeCell ref="DL492:DM492"/>
    <mergeCell ref="C493:D493"/>
    <mergeCell ref="E493:F493"/>
    <mergeCell ref="G493:H493"/>
    <mergeCell ref="I493:J493"/>
    <mergeCell ref="K493:L493"/>
    <mergeCell ref="M493:N493"/>
    <mergeCell ref="O493:P493"/>
    <mergeCell ref="Q493:R493"/>
    <mergeCell ref="S493:T493"/>
    <mergeCell ref="U493:V493"/>
    <mergeCell ref="W493:X493"/>
    <mergeCell ref="Y493:Z493"/>
    <mergeCell ref="AA493:AB493"/>
    <mergeCell ref="AC493:AD493"/>
    <mergeCell ref="AE493:AF493"/>
    <mergeCell ref="AG493:AH493"/>
    <mergeCell ref="AI493:AJ493"/>
    <mergeCell ref="AK493:AL493"/>
    <mergeCell ref="AM493:AN493"/>
    <mergeCell ref="AO493:AP493"/>
    <mergeCell ref="AQ493:AR493"/>
    <mergeCell ref="AS493:AT493"/>
    <mergeCell ref="AU493:AV493"/>
    <mergeCell ref="AW493:AX493"/>
    <mergeCell ref="AY493:AZ493"/>
    <mergeCell ref="BA493:BB493"/>
    <mergeCell ref="BC493:BD493"/>
    <mergeCell ref="BE493:BF493"/>
    <mergeCell ref="BG493:BH493"/>
    <mergeCell ref="BI493:BJ493"/>
    <mergeCell ref="BK493:BL493"/>
    <mergeCell ref="BP490:BQ490"/>
    <mergeCell ref="BR490:BS490"/>
    <mergeCell ref="BT490:BU490"/>
    <mergeCell ref="BV490:BW490"/>
    <mergeCell ref="BX490:BY490"/>
    <mergeCell ref="BZ490:CA490"/>
    <mergeCell ref="CB490:CC490"/>
    <mergeCell ref="CD490:CE490"/>
    <mergeCell ref="CF490:CG490"/>
    <mergeCell ref="CH490:CI490"/>
    <mergeCell ref="CJ490:CK490"/>
    <mergeCell ref="BN491:BO491"/>
    <mergeCell ref="BP491:BQ491"/>
    <mergeCell ref="BR491:BS491"/>
    <mergeCell ref="BT491:BU491"/>
    <mergeCell ref="BV491:BW491"/>
    <mergeCell ref="BX491:BY491"/>
    <mergeCell ref="BZ491:CA491"/>
    <mergeCell ref="CB491:CC491"/>
    <mergeCell ref="CD491:CE491"/>
    <mergeCell ref="CF491:CG491"/>
    <mergeCell ref="CH491:CI491"/>
    <mergeCell ref="CJ491:CK491"/>
    <mergeCell ref="C492:D492"/>
    <mergeCell ref="E492:F492"/>
    <mergeCell ref="G492:H492"/>
    <mergeCell ref="I492:J492"/>
    <mergeCell ref="K492:L492"/>
    <mergeCell ref="M492:N492"/>
    <mergeCell ref="O492:P492"/>
    <mergeCell ref="Q492:R492"/>
    <mergeCell ref="S492:T492"/>
    <mergeCell ref="U492:V492"/>
    <mergeCell ref="W492:X492"/>
    <mergeCell ref="Y492:Z492"/>
    <mergeCell ref="AA492:AB492"/>
    <mergeCell ref="AC492:AD492"/>
    <mergeCell ref="AE492:AF492"/>
    <mergeCell ref="AG492:AH492"/>
    <mergeCell ref="AI492:AJ492"/>
    <mergeCell ref="AK492:AL492"/>
    <mergeCell ref="AM492:AN492"/>
    <mergeCell ref="AO492:AP492"/>
    <mergeCell ref="AQ492:AR492"/>
    <mergeCell ref="AS492:AT492"/>
    <mergeCell ref="AU492:AV492"/>
    <mergeCell ref="AW492:AX492"/>
    <mergeCell ref="AY492:AZ492"/>
    <mergeCell ref="BA492:BB492"/>
    <mergeCell ref="BC492:BD492"/>
    <mergeCell ref="BE492:BF492"/>
    <mergeCell ref="BG492:BH492"/>
    <mergeCell ref="BI492:BJ492"/>
    <mergeCell ref="BK492:BL492"/>
    <mergeCell ref="BN492:BO492"/>
    <mergeCell ref="BP492:BQ492"/>
    <mergeCell ref="BR492:BS492"/>
    <mergeCell ref="BT492:BU492"/>
    <mergeCell ref="BV492:BW492"/>
    <mergeCell ref="BX492:BY492"/>
    <mergeCell ref="BZ492:CA492"/>
    <mergeCell ref="CB492:CC492"/>
    <mergeCell ref="CD492:CE492"/>
    <mergeCell ref="CF492:CG492"/>
    <mergeCell ref="A490:A494"/>
    <mergeCell ref="C490:D490"/>
    <mergeCell ref="E490:F490"/>
    <mergeCell ref="G490:H490"/>
    <mergeCell ref="I490:J490"/>
    <mergeCell ref="K490:L490"/>
    <mergeCell ref="M490:N490"/>
    <mergeCell ref="O490:P490"/>
    <mergeCell ref="Q490:R490"/>
    <mergeCell ref="S490:T490"/>
    <mergeCell ref="U490:V490"/>
    <mergeCell ref="W490:X490"/>
    <mergeCell ref="Y490:Z490"/>
    <mergeCell ref="AA490:AB490"/>
    <mergeCell ref="AC490:AD490"/>
    <mergeCell ref="AE490:AF490"/>
    <mergeCell ref="AG490:AH490"/>
    <mergeCell ref="AI490:AJ490"/>
    <mergeCell ref="AK490:AL490"/>
    <mergeCell ref="AM490:AN490"/>
    <mergeCell ref="AO490:AP490"/>
    <mergeCell ref="AQ490:AR490"/>
    <mergeCell ref="AS490:AT490"/>
    <mergeCell ref="AU490:AV490"/>
    <mergeCell ref="AW490:AX490"/>
    <mergeCell ref="AY490:AZ490"/>
    <mergeCell ref="BA490:BB490"/>
    <mergeCell ref="BC490:BD490"/>
    <mergeCell ref="BE490:BF490"/>
    <mergeCell ref="BG490:BH490"/>
    <mergeCell ref="BI490:BJ490"/>
    <mergeCell ref="BK490:BL490"/>
    <mergeCell ref="BN490:BO490"/>
    <mergeCell ref="BG494:BH494"/>
    <mergeCell ref="BI494:BJ494"/>
    <mergeCell ref="BK494:BL494"/>
    <mergeCell ref="CH486:CI486"/>
    <mergeCell ref="CJ486:CK486"/>
    <mergeCell ref="CM486:CN486"/>
    <mergeCell ref="CP486:CQ486"/>
    <mergeCell ref="CR486:CS486"/>
    <mergeCell ref="CT486:CU486"/>
    <mergeCell ref="CV486:CW486"/>
    <mergeCell ref="CX486:CY486"/>
    <mergeCell ref="CZ486:DA486"/>
    <mergeCell ref="DB486:DC486"/>
    <mergeCell ref="DD486:DE486"/>
    <mergeCell ref="DF486:DG486"/>
    <mergeCell ref="DH486:DI486"/>
    <mergeCell ref="DJ486:DK486"/>
    <mergeCell ref="DL486:DM486"/>
    <mergeCell ref="C487:D487"/>
    <mergeCell ref="E487:F487"/>
    <mergeCell ref="G487:H487"/>
    <mergeCell ref="I487:J487"/>
    <mergeCell ref="K487:L487"/>
    <mergeCell ref="M487:N487"/>
    <mergeCell ref="O487:P487"/>
    <mergeCell ref="Q487:R487"/>
    <mergeCell ref="S487:T487"/>
    <mergeCell ref="U487:V487"/>
    <mergeCell ref="W487:X487"/>
    <mergeCell ref="Y487:Z487"/>
    <mergeCell ref="AA487:AB487"/>
    <mergeCell ref="AC487:AD487"/>
    <mergeCell ref="AE487:AF487"/>
    <mergeCell ref="AG487:AH487"/>
    <mergeCell ref="AI487:AJ487"/>
    <mergeCell ref="AK487:AL487"/>
    <mergeCell ref="AM487:AN487"/>
    <mergeCell ref="AO487:AP487"/>
    <mergeCell ref="AQ487:AR487"/>
    <mergeCell ref="AS487:AT487"/>
    <mergeCell ref="AU487:AV487"/>
    <mergeCell ref="AW487:AX487"/>
    <mergeCell ref="AY487:AZ487"/>
    <mergeCell ref="BA487:BB487"/>
    <mergeCell ref="BC487:BD487"/>
    <mergeCell ref="BE487:BF487"/>
    <mergeCell ref="BG487:BH487"/>
    <mergeCell ref="BI487:BJ487"/>
    <mergeCell ref="BK487:BL487"/>
    <mergeCell ref="BP484:BQ484"/>
    <mergeCell ref="BR484:BS484"/>
    <mergeCell ref="BT484:BU484"/>
    <mergeCell ref="BV484:BW484"/>
    <mergeCell ref="BX484:BY484"/>
    <mergeCell ref="BZ484:CA484"/>
    <mergeCell ref="CB484:CC484"/>
    <mergeCell ref="CD484:CE484"/>
    <mergeCell ref="CF484:CG484"/>
    <mergeCell ref="CH484:CI484"/>
    <mergeCell ref="CJ484:CK484"/>
    <mergeCell ref="BN485:BO485"/>
    <mergeCell ref="BP485:BQ485"/>
    <mergeCell ref="BR485:BS485"/>
    <mergeCell ref="BT485:BU485"/>
    <mergeCell ref="BV485:BW485"/>
    <mergeCell ref="BX485:BY485"/>
    <mergeCell ref="BZ485:CA485"/>
    <mergeCell ref="CB485:CC485"/>
    <mergeCell ref="CD485:CE485"/>
    <mergeCell ref="CF485:CG485"/>
    <mergeCell ref="CH485:CI485"/>
    <mergeCell ref="CJ485:CK485"/>
    <mergeCell ref="C486:D486"/>
    <mergeCell ref="E486:F486"/>
    <mergeCell ref="G486:H486"/>
    <mergeCell ref="I486:J486"/>
    <mergeCell ref="K486:L486"/>
    <mergeCell ref="M486:N486"/>
    <mergeCell ref="O486:P486"/>
    <mergeCell ref="Q486:R486"/>
    <mergeCell ref="S486:T486"/>
    <mergeCell ref="U486:V486"/>
    <mergeCell ref="W486:X486"/>
    <mergeCell ref="Y486:Z486"/>
    <mergeCell ref="AA486:AB486"/>
    <mergeCell ref="AC486:AD486"/>
    <mergeCell ref="AE486:AF486"/>
    <mergeCell ref="AG486:AH486"/>
    <mergeCell ref="AI486:AJ486"/>
    <mergeCell ref="AK486:AL486"/>
    <mergeCell ref="AM486:AN486"/>
    <mergeCell ref="AO486:AP486"/>
    <mergeCell ref="AQ486:AR486"/>
    <mergeCell ref="AS486:AT486"/>
    <mergeCell ref="AU486:AV486"/>
    <mergeCell ref="AW486:AX486"/>
    <mergeCell ref="AY486:AZ486"/>
    <mergeCell ref="BA486:BB486"/>
    <mergeCell ref="BC486:BD486"/>
    <mergeCell ref="BE486:BF486"/>
    <mergeCell ref="BG486:BH486"/>
    <mergeCell ref="BI486:BJ486"/>
    <mergeCell ref="BK486:BL486"/>
    <mergeCell ref="BN486:BO486"/>
    <mergeCell ref="BP486:BQ486"/>
    <mergeCell ref="BR486:BS486"/>
    <mergeCell ref="BT486:BU486"/>
    <mergeCell ref="BV486:BW486"/>
    <mergeCell ref="BX486:BY486"/>
    <mergeCell ref="BZ486:CA486"/>
    <mergeCell ref="CB486:CC486"/>
    <mergeCell ref="CD486:CE486"/>
    <mergeCell ref="CF486:CG486"/>
    <mergeCell ref="A484:A488"/>
    <mergeCell ref="C484:D484"/>
    <mergeCell ref="E484:F484"/>
    <mergeCell ref="G484:H484"/>
    <mergeCell ref="I484:J484"/>
    <mergeCell ref="K484:L484"/>
    <mergeCell ref="M484:N484"/>
    <mergeCell ref="O484:P484"/>
    <mergeCell ref="Q484:R484"/>
    <mergeCell ref="S484:T484"/>
    <mergeCell ref="U484:V484"/>
    <mergeCell ref="W484:X484"/>
    <mergeCell ref="Y484:Z484"/>
    <mergeCell ref="AA484:AB484"/>
    <mergeCell ref="AC484:AD484"/>
    <mergeCell ref="AE484:AF484"/>
    <mergeCell ref="AG484:AH484"/>
    <mergeCell ref="AI484:AJ484"/>
    <mergeCell ref="AK484:AL484"/>
    <mergeCell ref="AM484:AN484"/>
    <mergeCell ref="AO484:AP484"/>
    <mergeCell ref="AQ484:AR484"/>
    <mergeCell ref="AS484:AT484"/>
    <mergeCell ref="AU484:AV484"/>
    <mergeCell ref="AW484:AX484"/>
    <mergeCell ref="AY484:AZ484"/>
    <mergeCell ref="BA484:BB484"/>
    <mergeCell ref="BC484:BD484"/>
    <mergeCell ref="BE484:BF484"/>
    <mergeCell ref="BG484:BH484"/>
    <mergeCell ref="BI484:BJ484"/>
    <mergeCell ref="BK484:BL484"/>
    <mergeCell ref="BN484:BO484"/>
    <mergeCell ref="BG488:BH488"/>
    <mergeCell ref="BI488:BJ488"/>
    <mergeCell ref="BK488:BL488"/>
    <mergeCell ref="CH480:CI480"/>
    <mergeCell ref="CJ480:CK480"/>
    <mergeCell ref="CM480:CN480"/>
    <mergeCell ref="CP480:CQ480"/>
    <mergeCell ref="CR480:CS480"/>
    <mergeCell ref="CT480:CU480"/>
    <mergeCell ref="CV480:CW480"/>
    <mergeCell ref="CX480:CY480"/>
    <mergeCell ref="CZ480:DA480"/>
    <mergeCell ref="DB480:DC480"/>
    <mergeCell ref="DD480:DE480"/>
    <mergeCell ref="DF480:DG480"/>
    <mergeCell ref="DH480:DI480"/>
    <mergeCell ref="DJ480:DK480"/>
    <mergeCell ref="DL480:DM480"/>
    <mergeCell ref="C481:D481"/>
    <mergeCell ref="E481:F481"/>
    <mergeCell ref="G481:H481"/>
    <mergeCell ref="I481:J481"/>
    <mergeCell ref="K481:L481"/>
    <mergeCell ref="M481:N481"/>
    <mergeCell ref="O481:P481"/>
    <mergeCell ref="Q481:R481"/>
    <mergeCell ref="S481:T481"/>
    <mergeCell ref="U481:V481"/>
    <mergeCell ref="W481:X481"/>
    <mergeCell ref="Y481:Z481"/>
    <mergeCell ref="AA481:AB481"/>
    <mergeCell ref="AC481:AD481"/>
    <mergeCell ref="AE481:AF481"/>
    <mergeCell ref="AG481:AH481"/>
    <mergeCell ref="AI481:AJ481"/>
    <mergeCell ref="AK481:AL481"/>
    <mergeCell ref="AM481:AN481"/>
    <mergeCell ref="AO481:AP481"/>
    <mergeCell ref="AQ481:AR481"/>
    <mergeCell ref="AS481:AT481"/>
    <mergeCell ref="AU481:AV481"/>
    <mergeCell ref="AW481:AX481"/>
    <mergeCell ref="AY481:AZ481"/>
    <mergeCell ref="BA481:BB481"/>
    <mergeCell ref="BC481:BD481"/>
    <mergeCell ref="BE481:BF481"/>
    <mergeCell ref="BG481:BH481"/>
    <mergeCell ref="BI481:BJ481"/>
    <mergeCell ref="BK481:BL481"/>
    <mergeCell ref="BP478:BQ478"/>
    <mergeCell ref="BR478:BS478"/>
    <mergeCell ref="BT478:BU478"/>
    <mergeCell ref="BV478:BW478"/>
    <mergeCell ref="BX478:BY478"/>
    <mergeCell ref="BZ478:CA478"/>
    <mergeCell ref="CB478:CC478"/>
    <mergeCell ref="CD478:CE478"/>
    <mergeCell ref="CF478:CG478"/>
    <mergeCell ref="CH478:CI478"/>
    <mergeCell ref="CJ478:CK478"/>
    <mergeCell ref="BN479:BO479"/>
    <mergeCell ref="BP479:BQ479"/>
    <mergeCell ref="BR479:BS479"/>
    <mergeCell ref="BT479:BU479"/>
    <mergeCell ref="BV479:BW479"/>
    <mergeCell ref="BX479:BY479"/>
    <mergeCell ref="BZ479:CA479"/>
    <mergeCell ref="CB479:CC479"/>
    <mergeCell ref="CD479:CE479"/>
    <mergeCell ref="CF479:CG479"/>
    <mergeCell ref="CH479:CI479"/>
    <mergeCell ref="CJ479:CK479"/>
    <mergeCell ref="C480:D480"/>
    <mergeCell ref="E480:F480"/>
    <mergeCell ref="G480:H480"/>
    <mergeCell ref="I480:J480"/>
    <mergeCell ref="K480:L480"/>
    <mergeCell ref="M480:N480"/>
    <mergeCell ref="O480:P480"/>
    <mergeCell ref="Q480:R480"/>
    <mergeCell ref="S480:T480"/>
    <mergeCell ref="U480:V480"/>
    <mergeCell ref="W480:X480"/>
    <mergeCell ref="Y480:Z480"/>
    <mergeCell ref="AA480:AB480"/>
    <mergeCell ref="AC480:AD480"/>
    <mergeCell ref="AE480:AF480"/>
    <mergeCell ref="AG480:AH480"/>
    <mergeCell ref="AI480:AJ480"/>
    <mergeCell ref="AK480:AL480"/>
    <mergeCell ref="AM480:AN480"/>
    <mergeCell ref="AO480:AP480"/>
    <mergeCell ref="AQ480:AR480"/>
    <mergeCell ref="AS480:AT480"/>
    <mergeCell ref="AU480:AV480"/>
    <mergeCell ref="AW480:AX480"/>
    <mergeCell ref="AY480:AZ480"/>
    <mergeCell ref="BA480:BB480"/>
    <mergeCell ref="BC480:BD480"/>
    <mergeCell ref="BE480:BF480"/>
    <mergeCell ref="BG480:BH480"/>
    <mergeCell ref="BI480:BJ480"/>
    <mergeCell ref="BK480:BL480"/>
    <mergeCell ref="BN480:BO480"/>
    <mergeCell ref="BP480:BQ480"/>
    <mergeCell ref="BR480:BS480"/>
    <mergeCell ref="BT480:BU480"/>
    <mergeCell ref="BV480:BW480"/>
    <mergeCell ref="BX480:BY480"/>
    <mergeCell ref="BZ480:CA480"/>
    <mergeCell ref="CB480:CC480"/>
    <mergeCell ref="CD480:CE480"/>
    <mergeCell ref="CF480:CG480"/>
    <mergeCell ref="A478:A482"/>
    <mergeCell ref="C478:D478"/>
    <mergeCell ref="E478:F478"/>
    <mergeCell ref="G478:H478"/>
    <mergeCell ref="I478:J478"/>
    <mergeCell ref="K478:L478"/>
    <mergeCell ref="M478:N478"/>
    <mergeCell ref="O478:P478"/>
    <mergeCell ref="Q478:R478"/>
    <mergeCell ref="S478:T478"/>
    <mergeCell ref="U478:V478"/>
    <mergeCell ref="W478:X478"/>
    <mergeCell ref="Y478:Z478"/>
    <mergeCell ref="AA478:AB478"/>
    <mergeCell ref="AC478:AD478"/>
    <mergeCell ref="AE478:AF478"/>
    <mergeCell ref="AG478:AH478"/>
    <mergeCell ref="AI478:AJ478"/>
    <mergeCell ref="AK478:AL478"/>
    <mergeCell ref="AM478:AN478"/>
    <mergeCell ref="AO478:AP478"/>
    <mergeCell ref="AQ478:AR478"/>
    <mergeCell ref="AS478:AT478"/>
    <mergeCell ref="AU478:AV478"/>
    <mergeCell ref="AW478:AX478"/>
    <mergeCell ref="AY478:AZ478"/>
    <mergeCell ref="BA478:BB478"/>
    <mergeCell ref="BC478:BD478"/>
    <mergeCell ref="BE478:BF478"/>
    <mergeCell ref="BG478:BH478"/>
    <mergeCell ref="BI478:BJ478"/>
    <mergeCell ref="BK478:BL478"/>
    <mergeCell ref="BN478:BO478"/>
    <mergeCell ref="BG482:BH482"/>
    <mergeCell ref="BI482:BJ482"/>
    <mergeCell ref="BK482:BL482"/>
    <mergeCell ref="CH474:CI474"/>
    <mergeCell ref="CJ474:CK474"/>
    <mergeCell ref="CM474:CN474"/>
    <mergeCell ref="CP474:CQ474"/>
    <mergeCell ref="CR474:CS474"/>
    <mergeCell ref="CT474:CU474"/>
    <mergeCell ref="CV474:CW474"/>
    <mergeCell ref="CX474:CY474"/>
    <mergeCell ref="CZ474:DA474"/>
    <mergeCell ref="DB474:DC474"/>
    <mergeCell ref="DD474:DE474"/>
    <mergeCell ref="DF474:DG474"/>
    <mergeCell ref="DH474:DI474"/>
    <mergeCell ref="DJ474:DK474"/>
    <mergeCell ref="DL474:DM474"/>
    <mergeCell ref="C475:D475"/>
    <mergeCell ref="E475:F475"/>
    <mergeCell ref="G475:H475"/>
    <mergeCell ref="I475:J475"/>
    <mergeCell ref="K475:L475"/>
    <mergeCell ref="M475:N475"/>
    <mergeCell ref="O475:P475"/>
    <mergeCell ref="Q475:R475"/>
    <mergeCell ref="S475:T475"/>
    <mergeCell ref="U475:V475"/>
    <mergeCell ref="W475:X475"/>
    <mergeCell ref="Y475:Z475"/>
    <mergeCell ref="AA475:AB475"/>
    <mergeCell ref="AC475:AD475"/>
    <mergeCell ref="AE475:AF475"/>
    <mergeCell ref="AG475:AH475"/>
    <mergeCell ref="AI475:AJ475"/>
    <mergeCell ref="AK475:AL475"/>
    <mergeCell ref="AM475:AN475"/>
    <mergeCell ref="AO475:AP475"/>
    <mergeCell ref="AQ475:AR475"/>
    <mergeCell ref="AS475:AT475"/>
    <mergeCell ref="AU475:AV475"/>
    <mergeCell ref="AW475:AX475"/>
    <mergeCell ref="AY475:AZ475"/>
    <mergeCell ref="BA475:BB475"/>
    <mergeCell ref="BC475:BD475"/>
    <mergeCell ref="BE475:BF475"/>
    <mergeCell ref="BG475:BH475"/>
    <mergeCell ref="BI475:BJ475"/>
    <mergeCell ref="BK475:BL475"/>
    <mergeCell ref="BP472:BQ472"/>
    <mergeCell ref="BR472:BS472"/>
    <mergeCell ref="BT472:BU472"/>
    <mergeCell ref="BV472:BW472"/>
    <mergeCell ref="BX472:BY472"/>
    <mergeCell ref="BZ472:CA472"/>
    <mergeCell ref="CB472:CC472"/>
    <mergeCell ref="CD472:CE472"/>
    <mergeCell ref="CF472:CG472"/>
    <mergeCell ref="CH472:CI472"/>
    <mergeCell ref="CJ472:CK472"/>
    <mergeCell ref="BN473:BO473"/>
    <mergeCell ref="BP473:BQ473"/>
    <mergeCell ref="BR473:BS473"/>
    <mergeCell ref="BT473:BU473"/>
    <mergeCell ref="BV473:BW473"/>
    <mergeCell ref="BX473:BY473"/>
    <mergeCell ref="BZ473:CA473"/>
    <mergeCell ref="CB473:CC473"/>
    <mergeCell ref="CD473:CE473"/>
    <mergeCell ref="CF473:CG473"/>
    <mergeCell ref="CH473:CI473"/>
    <mergeCell ref="CJ473:CK473"/>
    <mergeCell ref="C474:D474"/>
    <mergeCell ref="E474:F474"/>
    <mergeCell ref="G474:H474"/>
    <mergeCell ref="I474:J474"/>
    <mergeCell ref="K474:L474"/>
    <mergeCell ref="M474:N474"/>
    <mergeCell ref="O474:P474"/>
    <mergeCell ref="Q474:R474"/>
    <mergeCell ref="S474:T474"/>
    <mergeCell ref="U474:V474"/>
    <mergeCell ref="W474:X474"/>
    <mergeCell ref="Y474:Z474"/>
    <mergeCell ref="AA474:AB474"/>
    <mergeCell ref="AC474:AD474"/>
    <mergeCell ref="AE474:AF474"/>
    <mergeCell ref="AG474:AH474"/>
    <mergeCell ref="AI474:AJ474"/>
    <mergeCell ref="AK474:AL474"/>
    <mergeCell ref="AM474:AN474"/>
    <mergeCell ref="AO474:AP474"/>
    <mergeCell ref="AQ474:AR474"/>
    <mergeCell ref="AS474:AT474"/>
    <mergeCell ref="AU474:AV474"/>
    <mergeCell ref="AW474:AX474"/>
    <mergeCell ref="AY474:AZ474"/>
    <mergeCell ref="BA474:BB474"/>
    <mergeCell ref="BC474:BD474"/>
    <mergeCell ref="BE474:BF474"/>
    <mergeCell ref="BG474:BH474"/>
    <mergeCell ref="BI474:BJ474"/>
    <mergeCell ref="BK474:BL474"/>
    <mergeCell ref="BN474:BO474"/>
    <mergeCell ref="BP474:BQ474"/>
    <mergeCell ref="BR474:BS474"/>
    <mergeCell ref="BT474:BU474"/>
    <mergeCell ref="BV474:BW474"/>
    <mergeCell ref="BX474:BY474"/>
    <mergeCell ref="BZ474:CA474"/>
    <mergeCell ref="CB474:CC474"/>
    <mergeCell ref="CD474:CE474"/>
    <mergeCell ref="CF474:CG474"/>
    <mergeCell ref="A472:A476"/>
    <mergeCell ref="C472:D472"/>
    <mergeCell ref="E472:F472"/>
    <mergeCell ref="G472:H472"/>
    <mergeCell ref="I472:J472"/>
    <mergeCell ref="K472:L472"/>
    <mergeCell ref="M472:N472"/>
    <mergeCell ref="O472:P472"/>
    <mergeCell ref="Q472:R472"/>
    <mergeCell ref="S472:T472"/>
    <mergeCell ref="U472:V472"/>
    <mergeCell ref="W472:X472"/>
    <mergeCell ref="Y472:Z472"/>
    <mergeCell ref="AA472:AB472"/>
    <mergeCell ref="AC472:AD472"/>
    <mergeCell ref="AE472:AF472"/>
    <mergeCell ref="AG472:AH472"/>
    <mergeCell ref="AI472:AJ472"/>
    <mergeCell ref="AK472:AL472"/>
    <mergeCell ref="AM472:AN472"/>
    <mergeCell ref="AO472:AP472"/>
    <mergeCell ref="AQ472:AR472"/>
    <mergeCell ref="AS472:AT472"/>
    <mergeCell ref="AU472:AV472"/>
    <mergeCell ref="AW472:AX472"/>
    <mergeCell ref="AY472:AZ472"/>
    <mergeCell ref="BA472:BB472"/>
    <mergeCell ref="BC472:BD472"/>
    <mergeCell ref="BE472:BF472"/>
    <mergeCell ref="BG472:BH472"/>
    <mergeCell ref="BI472:BJ472"/>
    <mergeCell ref="BK472:BL472"/>
    <mergeCell ref="BN472:BO472"/>
    <mergeCell ref="BG476:BH476"/>
    <mergeCell ref="BI476:BJ476"/>
    <mergeCell ref="BK476:BL476"/>
    <mergeCell ref="CH468:CI468"/>
    <mergeCell ref="CJ468:CK468"/>
    <mergeCell ref="CM468:CN468"/>
    <mergeCell ref="CP468:CQ468"/>
    <mergeCell ref="CR468:CS468"/>
    <mergeCell ref="CT468:CU468"/>
    <mergeCell ref="CV468:CW468"/>
    <mergeCell ref="CX468:CY468"/>
    <mergeCell ref="CZ468:DA468"/>
    <mergeCell ref="DB468:DC468"/>
    <mergeCell ref="DD468:DE468"/>
    <mergeCell ref="DF468:DG468"/>
    <mergeCell ref="DH468:DI468"/>
    <mergeCell ref="DJ468:DK468"/>
    <mergeCell ref="DL468:DM468"/>
    <mergeCell ref="C469:D469"/>
    <mergeCell ref="E469:F469"/>
    <mergeCell ref="G469:H469"/>
    <mergeCell ref="I469:J469"/>
    <mergeCell ref="K469:L469"/>
    <mergeCell ref="M469:N469"/>
    <mergeCell ref="O469:P469"/>
    <mergeCell ref="Q469:R469"/>
    <mergeCell ref="S469:T469"/>
    <mergeCell ref="U469:V469"/>
    <mergeCell ref="W469:X469"/>
    <mergeCell ref="Y469:Z469"/>
    <mergeCell ref="AA469:AB469"/>
    <mergeCell ref="AC469:AD469"/>
    <mergeCell ref="AE469:AF469"/>
    <mergeCell ref="AG469:AH469"/>
    <mergeCell ref="AI469:AJ469"/>
    <mergeCell ref="AK469:AL469"/>
    <mergeCell ref="AM469:AN469"/>
    <mergeCell ref="AO469:AP469"/>
    <mergeCell ref="AQ469:AR469"/>
    <mergeCell ref="AS469:AT469"/>
    <mergeCell ref="AU469:AV469"/>
    <mergeCell ref="AW469:AX469"/>
    <mergeCell ref="AY469:AZ469"/>
    <mergeCell ref="BA469:BB469"/>
    <mergeCell ref="BC469:BD469"/>
    <mergeCell ref="BE469:BF469"/>
    <mergeCell ref="BG469:BH469"/>
    <mergeCell ref="BI469:BJ469"/>
    <mergeCell ref="BK469:BL469"/>
    <mergeCell ref="BP466:BQ466"/>
    <mergeCell ref="BR466:BS466"/>
    <mergeCell ref="BT466:BU466"/>
    <mergeCell ref="BV466:BW466"/>
    <mergeCell ref="BX466:BY466"/>
    <mergeCell ref="BZ466:CA466"/>
    <mergeCell ref="CB466:CC466"/>
    <mergeCell ref="CD466:CE466"/>
    <mergeCell ref="CF466:CG466"/>
    <mergeCell ref="CH466:CI466"/>
    <mergeCell ref="CJ466:CK466"/>
    <mergeCell ref="BN467:BO467"/>
    <mergeCell ref="BP467:BQ467"/>
    <mergeCell ref="BR467:BS467"/>
    <mergeCell ref="BT467:BU467"/>
    <mergeCell ref="BV467:BW467"/>
    <mergeCell ref="BX467:BY467"/>
    <mergeCell ref="BZ467:CA467"/>
    <mergeCell ref="CB467:CC467"/>
    <mergeCell ref="CD467:CE467"/>
    <mergeCell ref="CF467:CG467"/>
    <mergeCell ref="CH467:CI467"/>
    <mergeCell ref="CJ467:CK467"/>
    <mergeCell ref="C468:D468"/>
    <mergeCell ref="E468:F468"/>
    <mergeCell ref="G468:H468"/>
    <mergeCell ref="I468:J468"/>
    <mergeCell ref="K468:L468"/>
    <mergeCell ref="M468:N468"/>
    <mergeCell ref="O468:P468"/>
    <mergeCell ref="Q468:R468"/>
    <mergeCell ref="S468:T468"/>
    <mergeCell ref="U468:V468"/>
    <mergeCell ref="W468:X468"/>
    <mergeCell ref="Y468:Z468"/>
    <mergeCell ref="AA468:AB468"/>
    <mergeCell ref="AC468:AD468"/>
    <mergeCell ref="AE468:AF468"/>
    <mergeCell ref="AG468:AH468"/>
    <mergeCell ref="AI468:AJ468"/>
    <mergeCell ref="AK468:AL468"/>
    <mergeCell ref="AM468:AN468"/>
    <mergeCell ref="AO468:AP468"/>
    <mergeCell ref="AQ468:AR468"/>
    <mergeCell ref="AS468:AT468"/>
    <mergeCell ref="AU468:AV468"/>
    <mergeCell ref="AW468:AX468"/>
    <mergeCell ref="AY468:AZ468"/>
    <mergeCell ref="BA468:BB468"/>
    <mergeCell ref="BC468:BD468"/>
    <mergeCell ref="BE468:BF468"/>
    <mergeCell ref="BG468:BH468"/>
    <mergeCell ref="BI468:BJ468"/>
    <mergeCell ref="BK468:BL468"/>
    <mergeCell ref="BN468:BO468"/>
    <mergeCell ref="BP468:BQ468"/>
    <mergeCell ref="BR468:BS468"/>
    <mergeCell ref="BT468:BU468"/>
    <mergeCell ref="BV468:BW468"/>
    <mergeCell ref="BX468:BY468"/>
    <mergeCell ref="BZ468:CA468"/>
    <mergeCell ref="CB468:CC468"/>
    <mergeCell ref="CD468:CE468"/>
    <mergeCell ref="CF468:CG468"/>
    <mergeCell ref="A466:A470"/>
    <mergeCell ref="C466:D466"/>
    <mergeCell ref="E466:F466"/>
    <mergeCell ref="G466:H466"/>
    <mergeCell ref="I466:J466"/>
    <mergeCell ref="K466:L466"/>
    <mergeCell ref="M466:N466"/>
    <mergeCell ref="O466:P466"/>
    <mergeCell ref="Q466:R466"/>
    <mergeCell ref="S466:T466"/>
    <mergeCell ref="U466:V466"/>
    <mergeCell ref="W466:X466"/>
    <mergeCell ref="Y466:Z466"/>
    <mergeCell ref="AA466:AB466"/>
    <mergeCell ref="AC466:AD466"/>
    <mergeCell ref="AE466:AF466"/>
    <mergeCell ref="AG466:AH466"/>
    <mergeCell ref="AI466:AJ466"/>
    <mergeCell ref="AK466:AL466"/>
    <mergeCell ref="AM466:AN466"/>
    <mergeCell ref="AO466:AP466"/>
    <mergeCell ref="AQ466:AR466"/>
    <mergeCell ref="AS466:AT466"/>
    <mergeCell ref="AU466:AV466"/>
    <mergeCell ref="AW466:AX466"/>
    <mergeCell ref="AY466:AZ466"/>
    <mergeCell ref="BA466:BB466"/>
    <mergeCell ref="BC466:BD466"/>
    <mergeCell ref="BE466:BF466"/>
    <mergeCell ref="BG466:BH466"/>
    <mergeCell ref="BI466:BJ466"/>
    <mergeCell ref="BK466:BL466"/>
    <mergeCell ref="BN466:BO466"/>
    <mergeCell ref="BG470:BH470"/>
    <mergeCell ref="BI470:BJ470"/>
    <mergeCell ref="BK470:BL470"/>
    <mergeCell ref="CH462:CI462"/>
    <mergeCell ref="CJ462:CK462"/>
    <mergeCell ref="CM462:CN462"/>
    <mergeCell ref="CP462:CQ462"/>
    <mergeCell ref="CR462:CS462"/>
    <mergeCell ref="CT462:CU462"/>
    <mergeCell ref="CV462:CW462"/>
    <mergeCell ref="CX462:CY462"/>
    <mergeCell ref="CZ462:DA462"/>
    <mergeCell ref="DB462:DC462"/>
    <mergeCell ref="DD462:DE462"/>
    <mergeCell ref="DF462:DG462"/>
    <mergeCell ref="DH462:DI462"/>
    <mergeCell ref="DJ462:DK462"/>
    <mergeCell ref="DL462:DM462"/>
    <mergeCell ref="C463:D463"/>
    <mergeCell ref="E463:F463"/>
    <mergeCell ref="G463:H463"/>
    <mergeCell ref="I463:J463"/>
    <mergeCell ref="K463:L463"/>
    <mergeCell ref="M463:N463"/>
    <mergeCell ref="O463:P463"/>
    <mergeCell ref="Q463:R463"/>
    <mergeCell ref="S463:T463"/>
    <mergeCell ref="U463:V463"/>
    <mergeCell ref="W463:X463"/>
    <mergeCell ref="Y463:Z463"/>
    <mergeCell ref="AA463:AB463"/>
    <mergeCell ref="AC463:AD463"/>
    <mergeCell ref="AE463:AF463"/>
    <mergeCell ref="AG463:AH463"/>
    <mergeCell ref="AI463:AJ463"/>
    <mergeCell ref="AK463:AL463"/>
    <mergeCell ref="AM463:AN463"/>
    <mergeCell ref="AO463:AP463"/>
    <mergeCell ref="AQ463:AR463"/>
    <mergeCell ref="AS463:AT463"/>
    <mergeCell ref="AU463:AV463"/>
    <mergeCell ref="AW463:AX463"/>
    <mergeCell ref="AY463:AZ463"/>
    <mergeCell ref="BA463:BB463"/>
    <mergeCell ref="BC463:BD463"/>
    <mergeCell ref="BE463:BF463"/>
    <mergeCell ref="BG463:BH463"/>
    <mergeCell ref="BI463:BJ463"/>
    <mergeCell ref="BK463:BL463"/>
    <mergeCell ref="BP460:BQ460"/>
    <mergeCell ref="BR460:BS460"/>
    <mergeCell ref="BT460:BU460"/>
    <mergeCell ref="BV460:BW460"/>
    <mergeCell ref="BX460:BY460"/>
    <mergeCell ref="BZ460:CA460"/>
    <mergeCell ref="CB460:CC460"/>
    <mergeCell ref="CD460:CE460"/>
    <mergeCell ref="CF460:CG460"/>
    <mergeCell ref="CH460:CI460"/>
    <mergeCell ref="CJ460:CK460"/>
    <mergeCell ref="BN461:BO461"/>
    <mergeCell ref="BP461:BQ461"/>
    <mergeCell ref="BR461:BS461"/>
    <mergeCell ref="BT461:BU461"/>
    <mergeCell ref="BV461:BW461"/>
    <mergeCell ref="BX461:BY461"/>
    <mergeCell ref="BZ461:CA461"/>
    <mergeCell ref="CB461:CC461"/>
    <mergeCell ref="CD461:CE461"/>
    <mergeCell ref="CF461:CG461"/>
    <mergeCell ref="CH461:CI461"/>
    <mergeCell ref="CJ461:CK461"/>
    <mergeCell ref="C462:D462"/>
    <mergeCell ref="E462:F462"/>
    <mergeCell ref="G462:H462"/>
    <mergeCell ref="I462:J462"/>
    <mergeCell ref="K462:L462"/>
    <mergeCell ref="M462:N462"/>
    <mergeCell ref="O462:P462"/>
    <mergeCell ref="Q462:R462"/>
    <mergeCell ref="S462:T462"/>
    <mergeCell ref="U462:V462"/>
    <mergeCell ref="W462:X462"/>
    <mergeCell ref="Y462:Z462"/>
    <mergeCell ref="AA462:AB462"/>
    <mergeCell ref="AC462:AD462"/>
    <mergeCell ref="AE462:AF462"/>
    <mergeCell ref="AG462:AH462"/>
    <mergeCell ref="AI462:AJ462"/>
    <mergeCell ref="AK462:AL462"/>
    <mergeCell ref="AM462:AN462"/>
    <mergeCell ref="AO462:AP462"/>
    <mergeCell ref="AQ462:AR462"/>
    <mergeCell ref="AS462:AT462"/>
    <mergeCell ref="AU462:AV462"/>
    <mergeCell ref="AW462:AX462"/>
    <mergeCell ref="AY462:AZ462"/>
    <mergeCell ref="BA462:BB462"/>
    <mergeCell ref="BC462:BD462"/>
    <mergeCell ref="BE462:BF462"/>
    <mergeCell ref="BG462:BH462"/>
    <mergeCell ref="BI462:BJ462"/>
    <mergeCell ref="BK462:BL462"/>
    <mergeCell ref="BN462:BO462"/>
    <mergeCell ref="BP462:BQ462"/>
    <mergeCell ref="BR462:BS462"/>
    <mergeCell ref="BT462:BU462"/>
    <mergeCell ref="BV462:BW462"/>
    <mergeCell ref="BX462:BY462"/>
    <mergeCell ref="BZ462:CA462"/>
    <mergeCell ref="CB462:CC462"/>
    <mergeCell ref="CD462:CE462"/>
    <mergeCell ref="CF462:CG462"/>
    <mergeCell ref="A460:A464"/>
    <mergeCell ref="C460:D460"/>
    <mergeCell ref="E460:F460"/>
    <mergeCell ref="G460:H460"/>
    <mergeCell ref="I460:J460"/>
    <mergeCell ref="K460:L460"/>
    <mergeCell ref="M460:N460"/>
    <mergeCell ref="O460:P460"/>
    <mergeCell ref="Q460:R460"/>
    <mergeCell ref="S460:T460"/>
    <mergeCell ref="U460:V460"/>
    <mergeCell ref="W460:X460"/>
    <mergeCell ref="Y460:Z460"/>
    <mergeCell ref="AA460:AB460"/>
    <mergeCell ref="AC460:AD460"/>
    <mergeCell ref="AE460:AF460"/>
    <mergeCell ref="AG460:AH460"/>
    <mergeCell ref="AI460:AJ460"/>
    <mergeCell ref="AK460:AL460"/>
    <mergeCell ref="AM460:AN460"/>
    <mergeCell ref="AO460:AP460"/>
    <mergeCell ref="AQ460:AR460"/>
    <mergeCell ref="AS460:AT460"/>
    <mergeCell ref="AU460:AV460"/>
    <mergeCell ref="AW460:AX460"/>
    <mergeCell ref="AY460:AZ460"/>
    <mergeCell ref="BA460:BB460"/>
    <mergeCell ref="BC460:BD460"/>
    <mergeCell ref="BE460:BF460"/>
    <mergeCell ref="BG460:BH460"/>
    <mergeCell ref="BI460:BJ460"/>
    <mergeCell ref="BK460:BL460"/>
    <mergeCell ref="BN460:BO460"/>
    <mergeCell ref="BG464:BH464"/>
    <mergeCell ref="BI464:BJ464"/>
    <mergeCell ref="BK464:BL464"/>
    <mergeCell ref="CH456:CI456"/>
    <mergeCell ref="CJ456:CK456"/>
    <mergeCell ref="CM456:CN456"/>
    <mergeCell ref="CP456:CQ456"/>
    <mergeCell ref="CR456:CS456"/>
    <mergeCell ref="CT456:CU456"/>
    <mergeCell ref="CV456:CW456"/>
    <mergeCell ref="CX456:CY456"/>
    <mergeCell ref="CZ456:DA456"/>
    <mergeCell ref="DB456:DC456"/>
    <mergeCell ref="DD456:DE456"/>
    <mergeCell ref="DF456:DG456"/>
    <mergeCell ref="DH456:DI456"/>
    <mergeCell ref="DJ456:DK456"/>
    <mergeCell ref="DL456:DM456"/>
    <mergeCell ref="C457:D457"/>
    <mergeCell ref="E457:F457"/>
    <mergeCell ref="G457:H457"/>
    <mergeCell ref="I457:J457"/>
    <mergeCell ref="K457:L457"/>
    <mergeCell ref="M457:N457"/>
    <mergeCell ref="O457:P457"/>
    <mergeCell ref="Q457:R457"/>
    <mergeCell ref="S457:T457"/>
    <mergeCell ref="U457:V457"/>
    <mergeCell ref="W457:X457"/>
    <mergeCell ref="Y457:Z457"/>
    <mergeCell ref="AA457:AB457"/>
    <mergeCell ref="AC457:AD457"/>
    <mergeCell ref="AE457:AF457"/>
    <mergeCell ref="AG457:AH457"/>
    <mergeCell ref="AI457:AJ457"/>
    <mergeCell ref="AK457:AL457"/>
    <mergeCell ref="AM457:AN457"/>
    <mergeCell ref="AO457:AP457"/>
    <mergeCell ref="AQ457:AR457"/>
    <mergeCell ref="AS457:AT457"/>
    <mergeCell ref="AU457:AV457"/>
    <mergeCell ref="AW457:AX457"/>
    <mergeCell ref="AY457:AZ457"/>
    <mergeCell ref="BA457:BB457"/>
    <mergeCell ref="BC457:BD457"/>
    <mergeCell ref="BE457:BF457"/>
    <mergeCell ref="BG457:BH457"/>
    <mergeCell ref="BI457:BJ457"/>
    <mergeCell ref="BK457:BL457"/>
    <mergeCell ref="BP454:BQ454"/>
    <mergeCell ref="BR454:BS454"/>
    <mergeCell ref="BT454:BU454"/>
    <mergeCell ref="BV454:BW454"/>
    <mergeCell ref="BX454:BY454"/>
    <mergeCell ref="BZ454:CA454"/>
    <mergeCell ref="CB454:CC454"/>
    <mergeCell ref="CD454:CE454"/>
    <mergeCell ref="CF454:CG454"/>
    <mergeCell ref="CH454:CI454"/>
    <mergeCell ref="CJ454:CK454"/>
    <mergeCell ref="BN455:BO455"/>
    <mergeCell ref="BP455:BQ455"/>
    <mergeCell ref="BR455:BS455"/>
    <mergeCell ref="BT455:BU455"/>
    <mergeCell ref="BV455:BW455"/>
    <mergeCell ref="BX455:BY455"/>
    <mergeCell ref="BZ455:CA455"/>
    <mergeCell ref="CB455:CC455"/>
    <mergeCell ref="CD455:CE455"/>
    <mergeCell ref="CF455:CG455"/>
    <mergeCell ref="CH455:CI455"/>
    <mergeCell ref="CJ455:CK455"/>
    <mergeCell ref="C456:D456"/>
    <mergeCell ref="E456:F456"/>
    <mergeCell ref="G456:H456"/>
    <mergeCell ref="I456:J456"/>
    <mergeCell ref="K456:L456"/>
    <mergeCell ref="M456:N456"/>
    <mergeCell ref="O456:P456"/>
    <mergeCell ref="Q456:R456"/>
    <mergeCell ref="S456:T456"/>
    <mergeCell ref="U456:V456"/>
    <mergeCell ref="W456:X456"/>
    <mergeCell ref="Y456:Z456"/>
    <mergeCell ref="AA456:AB456"/>
    <mergeCell ref="AC456:AD456"/>
    <mergeCell ref="AE456:AF456"/>
    <mergeCell ref="AG456:AH456"/>
    <mergeCell ref="AI456:AJ456"/>
    <mergeCell ref="AK456:AL456"/>
    <mergeCell ref="AM456:AN456"/>
    <mergeCell ref="AO456:AP456"/>
    <mergeCell ref="AQ456:AR456"/>
    <mergeCell ref="AS456:AT456"/>
    <mergeCell ref="AU456:AV456"/>
    <mergeCell ref="AW456:AX456"/>
    <mergeCell ref="AY456:AZ456"/>
    <mergeCell ref="BA456:BB456"/>
    <mergeCell ref="BC456:BD456"/>
    <mergeCell ref="BE456:BF456"/>
    <mergeCell ref="BG456:BH456"/>
    <mergeCell ref="BI456:BJ456"/>
    <mergeCell ref="BK456:BL456"/>
    <mergeCell ref="BN456:BO456"/>
    <mergeCell ref="BP456:BQ456"/>
    <mergeCell ref="BR456:BS456"/>
    <mergeCell ref="BT456:BU456"/>
    <mergeCell ref="BV456:BW456"/>
    <mergeCell ref="BX456:BY456"/>
    <mergeCell ref="BZ456:CA456"/>
    <mergeCell ref="CB456:CC456"/>
    <mergeCell ref="CD456:CE456"/>
    <mergeCell ref="CF456:CG456"/>
    <mergeCell ref="A454:A458"/>
    <mergeCell ref="C454:D454"/>
    <mergeCell ref="E454:F454"/>
    <mergeCell ref="G454:H454"/>
    <mergeCell ref="I454:J454"/>
    <mergeCell ref="K454:L454"/>
    <mergeCell ref="M454:N454"/>
    <mergeCell ref="O454:P454"/>
    <mergeCell ref="Q454:R454"/>
    <mergeCell ref="S454:T454"/>
    <mergeCell ref="U454:V454"/>
    <mergeCell ref="W454:X454"/>
    <mergeCell ref="Y454:Z454"/>
    <mergeCell ref="AA454:AB454"/>
    <mergeCell ref="AC454:AD454"/>
    <mergeCell ref="AE454:AF454"/>
    <mergeCell ref="AG454:AH454"/>
    <mergeCell ref="AI454:AJ454"/>
    <mergeCell ref="AK454:AL454"/>
    <mergeCell ref="AM454:AN454"/>
    <mergeCell ref="AO454:AP454"/>
    <mergeCell ref="AQ454:AR454"/>
    <mergeCell ref="AS454:AT454"/>
    <mergeCell ref="AU454:AV454"/>
    <mergeCell ref="AW454:AX454"/>
    <mergeCell ref="AY454:AZ454"/>
    <mergeCell ref="BA454:BB454"/>
    <mergeCell ref="BC454:BD454"/>
    <mergeCell ref="BE454:BF454"/>
    <mergeCell ref="BG454:BH454"/>
    <mergeCell ref="BI454:BJ454"/>
    <mergeCell ref="BK454:BL454"/>
    <mergeCell ref="BN454:BO454"/>
    <mergeCell ref="BG458:BH458"/>
    <mergeCell ref="BI458:BJ458"/>
    <mergeCell ref="BK458:BL458"/>
    <mergeCell ref="CH450:CI450"/>
    <mergeCell ref="CJ450:CK450"/>
    <mergeCell ref="CM450:CN450"/>
    <mergeCell ref="CP450:CQ450"/>
    <mergeCell ref="CR450:CS450"/>
    <mergeCell ref="CT450:CU450"/>
    <mergeCell ref="CV450:CW450"/>
    <mergeCell ref="CX450:CY450"/>
    <mergeCell ref="CZ450:DA450"/>
    <mergeCell ref="DB450:DC450"/>
    <mergeCell ref="DD450:DE450"/>
    <mergeCell ref="DF450:DG450"/>
    <mergeCell ref="DH450:DI450"/>
    <mergeCell ref="DJ450:DK450"/>
    <mergeCell ref="DL450:DM450"/>
    <mergeCell ref="C451:D451"/>
    <mergeCell ref="E451:F451"/>
    <mergeCell ref="G451:H451"/>
    <mergeCell ref="I451:J451"/>
    <mergeCell ref="K451:L451"/>
    <mergeCell ref="M451:N451"/>
    <mergeCell ref="O451:P451"/>
    <mergeCell ref="Q451:R451"/>
    <mergeCell ref="S451:T451"/>
    <mergeCell ref="U451:V451"/>
    <mergeCell ref="W451:X451"/>
    <mergeCell ref="Y451:Z451"/>
    <mergeCell ref="AA451:AB451"/>
    <mergeCell ref="AC451:AD451"/>
    <mergeCell ref="AE451:AF451"/>
    <mergeCell ref="AG451:AH451"/>
    <mergeCell ref="AI451:AJ451"/>
    <mergeCell ref="AK451:AL451"/>
    <mergeCell ref="AM451:AN451"/>
    <mergeCell ref="AO451:AP451"/>
    <mergeCell ref="AQ451:AR451"/>
    <mergeCell ref="AS451:AT451"/>
    <mergeCell ref="AU451:AV451"/>
    <mergeCell ref="AW451:AX451"/>
    <mergeCell ref="AY451:AZ451"/>
    <mergeCell ref="BA451:BB451"/>
    <mergeCell ref="BC451:BD451"/>
    <mergeCell ref="BE451:BF451"/>
    <mergeCell ref="BG451:BH451"/>
    <mergeCell ref="BI451:BJ451"/>
    <mergeCell ref="BK451:BL451"/>
    <mergeCell ref="BP448:BQ448"/>
    <mergeCell ref="BR448:BS448"/>
    <mergeCell ref="BT448:BU448"/>
    <mergeCell ref="BV448:BW448"/>
    <mergeCell ref="BX448:BY448"/>
    <mergeCell ref="BZ448:CA448"/>
    <mergeCell ref="CB448:CC448"/>
    <mergeCell ref="CD448:CE448"/>
    <mergeCell ref="CF448:CG448"/>
    <mergeCell ref="CH448:CI448"/>
    <mergeCell ref="CJ448:CK448"/>
    <mergeCell ref="BN449:BO449"/>
    <mergeCell ref="BP449:BQ449"/>
    <mergeCell ref="BR449:BS449"/>
    <mergeCell ref="BT449:BU449"/>
    <mergeCell ref="BV449:BW449"/>
    <mergeCell ref="BX449:BY449"/>
    <mergeCell ref="BZ449:CA449"/>
    <mergeCell ref="CB449:CC449"/>
    <mergeCell ref="CD449:CE449"/>
    <mergeCell ref="CF449:CG449"/>
    <mergeCell ref="CH449:CI449"/>
    <mergeCell ref="CJ449:CK449"/>
    <mergeCell ref="C450:D450"/>
    <mergeCell ref="E450:F450"/>
    <mergeCell ref="G450:H450"/>
    <mergeCell ref="I450:J450"/>
    <mergeCell ref="K450:L450"/>
    <mergeCell ref="M450:N450"/>
    <mergeCell ref="O450:P450"/>
    <mergeCell ref="Q450:R450"/>
    <mergeCell ref="S450:T450"/>
    <mergeCell ref="U450:V450"/>
    <mergeCell ref="W450:X450"/>
    <mergeCell ref="Y450:Z450"/>
    <mergeCell ref="AA450:AB450"/>
    <mergeCell ref="AC450:AD450"/>
    <mergeCell ref="AE450:AF450"/>
    <mergeCell ref="AG450:AH450"/>
    <mergeCell ref="AI450:AJ450"/>
    <mergeCell ref="AK450:AL450"/>
    <mergeCell ref="AM450:AN450"/>
    <mergeCell ref="AO450:AP450"/>
    <mergeCell ref="AQ450:AR450"/>
    <mergeCell ref="AS450:AT450"/>
    <mergeCell ref="AU450:AV450"/>
    <mergeCell ref="AW450:AX450"/>
    <mergeCell ref="AY450:AZ450"/>
    <mergeCell ref="BA450:BB450"/>
    <mergeCell ref="BC450:BD450"/>
    <mergeCell ref="BE450:BF450"/>
    <mergeCell ref="BG450:BH450"/>
    <mergeCell ref="BI450:BJ450"/>
    <mergeCell ref="BK450:BL450"/>
    <mergeCell ref="BN450:BO450"/>
    <mergeCell ref="BP450:BQ450"/>
    <mergeCell ref="BR450:BS450"/>
    <mergeCell ref="BT450:BU450"/>
    <mergeCell ref="BV450:BW450"/>
    <mergeCell ref="BX450:BY450"/>
    <mergeCell ref="BZ450:CA450"/>
    <mergeCell ref="CB450:CC450"/>
    <mergeCell ref="CD450:CE450"/>
    <mergeCell ref="CF450:CG450"/>
    <mergeCell ref="A448:A452"/>
    <mergeCell ref="C448:D448"/>
    <mergeCell ref="E448:F448"/>
    <mergeCell ref="G448:H448"/>
    <mergeCell ref="I448:J448"/>
    <mergeCell ref="K448:L448"/>
    <mergeCell ref="M448:N448"/>
    <mergeCell ref="O448:P448"/>
    <mergeCell ref="Q448:R448"/>
    <mergeCell ref="S448:T448"/>
    <mergeCell ref="U448:V448"/>
    <mergeCell ref="W448:X448"/>
    <mergeCell ref="Y448:Z448"/>
    <mergeCell ref="AA448:AB448"/>
    <mergeCell ref="AC448:AD448"/>
    <mergeCell ref="AE448:AF448"/>
    <mergeCell ref="AG448:AH448"/>
    <mergeCell ref="AI448:AJ448"/>
    <mergeCell ref="AK448:AL448"/>
    <mergeCell ref="AM448:AN448"/>
    <mergeCell ref="AO448:AP448"/>
    <mergeCell ref="AQ448:AR448"/>
    <mergeCell ref="AS448:AT448"/>
    <mergeCell ref="AU448:AV448"/>
    <mergeCell ref="AW448:AX448"/>
    <mergeCell ref="AY448:AZ448"/>
    <mergeCell ref="BA448:BB448"/>
    <mergeCell ref="BC448:BD448"/>
    <mergeCell ref="BE448:BF448"/>
    <mergeCell ref="BG448:BH448"/>
    <mergeCell ref="BI448:BJ448"/>
    <mergeCell ref="BK448:BL448"/>
    <mergeCell ref="BN448:BO448"/>
    <mergeCell ref="BG452:BH452"/>
    <mergeCell ref="BI452:BJ452"/>
    <mergeCell ref="BK452:BL452"/>
    <mergeCell ref="CH444:CI444"/>
    <mergeCell ref="CJ444:CK444"/>
    <mergeCell ref="CM444:CN444"/>
    <mergeCell ref="CP444:CQ444"/>
    <mergeCell ref="CR444:CS444"/>
    <mergeCell ref="CT444:CU444"/>
    <mergeCell ref="CV444:CW444"/>
    <mergeCell ref="CX444:CY444"/>
    <mergeCell ref="CZ444:DA444"/>
    <mergeCell ref="DB444:DC444"/>
    <mergeCell ref="DD444:DE444"/>
    <mergeCell ref="DF444:DG444"/>
    <mergeCell ref="DH444:DI444"/>
    <mergeCell ref="DJ444:DK444"/>
    <mergeCell ref="DL444:DM444"/>
    <mergeCell ref="C445:D445"/>
    <mergeCell ref="E445:F445"/>
    <mergeCell ref="G445:H445"/>
    <mergeCell ref="I445:J445"/>
    <mergeCell ref="K445:L445"/>
    <mergeCell ref="M445:N445"/>
    <mergeCell ref="O445:P445"/>
    <mergeCell ref="Q445:R445"/>
    <mergeCell ref="S445:T445"/>
    <mergeCell ref="U445:V445"/>
    <mergeCell ref="W445:X445"/>
    <mergeCell ref="Y445:Z445"/>
    <mergeCell ref="AA445:AB445"/>
    <mergeCell ref="AC445:AD445"/>
    <mergeCell ref="AE445:AF445"/>
    <mergeCell ref="AG445:AH445"/>
    <mergeCell ref="AI445:AJ445"/>
    <mergeCell ref="AK445:AL445"/>
    <mergeCell ref="AM445:AN445"/>
    <mergeCell ref="AO445:AP445"/>
    <mergeCell ref="AQ445:AR445"/>
    <mergeCell ref="AS445:AT445"/>
    <mergeCell ref="AU445:AV445"/>
    <mergeCell ref="AW445:AX445"/>
    <mergeCell ref="AY445:AZ445"/>
    <mergeCell ref="BA445:BB445"/>
    <mergeCell ref="BC445:BD445"/>
    <mergeCell ref="BE445:BF445"/>
    <mergeCell ref="BG445:BH445"/>
    <mergeCell ref="BI445:BJ445"/>
    <mergeCell ref="BK445:BL445"/>
    <mergeCell ref="BP442:BQ442"/>
    <mergeCell ref="BR442:BS442"/>
    <mergeCell ref="BT442:BU442"/>
    <mergeCell ref="BV442:BW442"/>
    <mergeCell ref="BX442:BY442"/>
    <mergeCell ref="BZ442:CA442"/>
    <mergeCell ref="CB442:CC442"/>
    <mergeCell ref="CD442:CE442"/>
    <mergeCell ref="CF442:CG442"/>
    <mergeCell ref="CH442:CI442"/>
    <mergeCell ref="CJ442:CK442"/>
    <mergeCell ref="BN443:BO443"/>
    <mergeCell ref="BP443:BQ443"/>
    <mergeCell ref="BR443:BS443"/>
    <mergeCell ref="BT443:BU443"/>
    <mergeCell ref="BV443:BW443"/>
    <mergeCell ref="BX443:BY443"/>
    <mergeCell ref="BZ443:CA443"/>
    <mergeCell ref="CB443:CC443"/>
    <mergeCell ref="CD443:CE443"/>
    <mergeCell ref="CF443:CG443"/>
    <mergeCell ref="CH443:CI443"/>
    <mergeCell ref="CJ443:CK443"/>
    <mergeCell ref="C444:D444"/>
    <mergeCell ref="E444:F444"/>
    <mergeCell ref="G444:H444"/>
    <mergeCell ref="I444:J444"/>
    <mergeCell ref="K444:L444"/>
    <mergeCell ref="M444:N444"/>
    <mergeCell ref="O444:P444"/>
    <mergeCell ref="Q444:R444"/>
    <mergeCell ref="S444:T444"/>
    <mergeCell ref="U444:V444"/>
    <mergeCell ref="W444:X444"/>
    <mergeCell ref="Y444:Z444"/>
    <mergeCell ref="AA444:AB444"/>
    <mergeCell ref="AC444:AD444"/>
    <mergeCell ref="AE444:AF444"/>
    <mergeCell ref="AG444:AH444"/>
    <mergeCell ref="AI444:AJ444"/>
    <mergeCell ref="AK444:AL444"/>
    <mergeCell ref="AM444:AN444"/>
    <mergeCell ref="AO444:AP444"/>
    <mergeCell ref="AQ444:AR444"/>
    <mergeCell ref="AS444:AT444"/>
    <mergeCell ref="AU444:AV444"/>
    <mergeCell ref="AW444:AX444"/>
    <mergeCell ref="AY444:AZ444"/>
    <mergeCell ref="BA444:BB444"/>
    <mergeCell ref="BC444:BD444"/>
    <mergeCell ref="BE444:BF444"/>
    <mergeCell ref="BG444:BH444"/>
    <mergeCell ref="BI444:BJ444"/>
    <mergeCell ref="BK444:BL444"/>
    <mergeCell ref="BN444:BO444"/>
    <mergeCell ref="BP444:BQ444"/>
    <mergeCell ref="BR444:BS444"/>
    <mergeCell ref="BT444:BU444"/>
    <mergeCell ref="BV444:BW444"/>
    <mergeCell ref="BX444:BY444"/>
    <mergeCell ref="BZ444:CA444"/>
    <mergeCell ref="CB444:CC444"/>
    <mergeCell ref="CD444:CE444"/>
    <mergeCell ref="CF444:CG444"/>
    <mergeCell ref="A442:A446"/>
    <mergeCell ref="C442:D442"/>
    <mergeCell ref="E442:F442"/>
    <mergeCell ref="G442:H442"/>
    <mergeCell ref="I442:J442"/>
    <mergeCell ref="K442:L442"/>
    <mergeCell ref="M442:N442"/>
    <mergeCell ref="O442:P442"/>
    <mergeCell ref="Q442:R442"/>
    <mergeCell ref="S442:T442"/>
    <mergeCell ref="U442:V442"/>
    <mergeCell ref="W442:X442"/>
    <mergeCell ref="Y442:Z442"/>
    <mergeCell ref="AA442:AB442"/>
    <mergeCell ref="AC442:AD442"/>
    <mergeCell ref="AE442:AF442"/>
    <mergeCell ref="AG442:AH442"/>
    <mergeCell ref="AI442:AJ442"/>
    <mergeCell ref="AK442:AL442"/>
    <mergeCell ref="AM442:AN442"/>
    <mergeCell ref="AO442:AP442"/>
    <mergeCell ref="AQ442:AR442"/>
    <mergeCell ref="AS442:AT442"/>
    <mergeCell ref="AU442:AV442"/>
    <mergeCell ref="AW442:AX442"/>
    <mergeCell ref="AY442:AZ442"/>
    <mergeCell ref="BA442:BB442"/>
    <mergeCell ref="BC442:BD442"/>
    <mergeCell ref="BE442:BF442"/>
    <mergeCell ref="BG442:BH442"/>
    <mergeCell ref="BI442:BJ442"/>
    <mergeCell ref="BK442:BL442"/>
    <mergeCell ref="BN442:BO442"/>
    <mergeCell ref="BG446:BH446"/>
    <mergeCell ref="BI446:BJ446"/>
    <mergeCell ref="BK446:BL446"/>
    <mergeCell ref="CH438:CI438"/>
    <mergeCell ref="CJ438:CK438"/>
    <mergeCell ref="CM438:CN438"/>
    <mergeCell ref="CP438:CQ438"/>
    <mergeCell ref="CR438:CS438"/>
    <mergeCell ref="CT438:CU438"/>
    <mergeCell ref="CV438:CW438"/>
    <mergeCell ref="CX438:CY438"/>
    <mergeCell ref="CZ438:DA438"/>
    <mergeCell ref="DB438:DC438"/>
    <mergeCell ref="DD438:DE438"/>
    <mergeCell ref="DF438:DG438"/>
    <mergeCell ref="DH438:DI438"/>
    <mergeCell ref="DJ438:DK438"/>
    <mergeCell ref="DL438:DM438"/>
    <mergeCell ref="C439:D439"/>
    <mergeCell ref="E439:F439"/>
    <mergeCell ref="G439:H439"/>
    <mergeCell ref="I439:J439"/>
    <mergeCell ref="K439:L439"/>
    <mergeCell ref="M439:N439"/>
    <mergeCell ref="O439:P439"/>
    <mergeCell ref="Q439:R439"/>
    <mergeCell ref="S439:T439"/>
    <mergeCell ref="U439:V439"/>
    <mergeCell ref="W439:X439"/>
    <mergeCell ref="Y439:Z439"/>
    <mergeCell ref="AA439:AB439"/>
    <mergeCell ref="AC439:AD439"/>
    <mergeCell ref="AE439:AF439"/>
    <mergeCell ref="AG439:AH439"/>
    <mergeCell ref="AI439:AJ439"/>
    <mergeCell ref="AK439:AL439"/>
    <mergeCell ref="AM439:AN439"/>
    <mergeCell ref="AO439:AP439"/>
    <mergeCell ref="AQ439:AR439"/>
    <mergeCell ref="AS439:AT439"/>
    <mergeCell ref="AU439:AV439"/>
    <mergeCell ref="AW439:AX439"/>
    <mergeCell ref="AY439:AZ439"/>
    <mergeCell ref="BA439:BB439"/>
    <mergeCell ref="BC439:BD439"/>
    <mergeCell ref="BE439:BF439"/>
    <mergeCell ref="BG439:BH439"/>
    <mergeCell ref="BI439:BJ439"/>
    <mergeCell ref="BK439:BL439"/>
    <mergeCell ref="BP436:BQ436"/>
    <mergeCell ref="BR436:BS436"/>
    <mergeCell ref="BT436:BU436"/>
    <mergeCell ref="BV436:BW436"/>
    <mergeCell ref="BX436:BY436"/>
    <mergeCell ref="BZ436:CA436"/>
    <mergeCell ref="CB436:CC436"/>
    <mergeCell ref="CD436:CE436"/>
    <mergeCell ref="CF436:CG436"/>
    <mergeCell ref="CH436:CI436"/>
    <mergeCell ref="CJ436:CK436"/>
    <mergeCell ref="BN437:BO437"/>
    <mergeCell ref="BP437:BQ437"/>
    <mergeCell ref="BR437:BS437"/>
    <mergeCell ref="BT437:BU437"/>
    <mergeCell ref="BV437:BW437"/>
    <mergeCell ref="BX437:BY437"/>
    <mergeCell ref="BZ437:CA437"/>
    <mergeCell ref="CB437:CC437"/>
    <mergeCell ref="CD437:CE437"/>
    <mergeCell ref="CF437:CG437"/>
    <mergeCell ref="CH437:CI437"/>
    <mergeCell ref="CJ437:CK437"/>
    <mergeCell ref="C438:D438"/>
    <mergeCell ref="E438:F438"/>
    <mergeCell ref="G438:H438"/>
    <mergeCell ref="I438:J438"/>
    <mergeCell ref="K438:L438"/>
    <mergeCell ref="M438:N438"/>
    <mergeCell ref="O438:P438"/>
    <mergeCell ref="Q438:R438"/>
    <mergeCell ref="S438:T438"/>
    <mergeCell ref="U438:V438"/>
    <mergeCell ref="W438:X438"/>
    <mergeCell ref="Y438:Z438"/>
    <mergeCell ref="AA438:AB438"/>
    <mergeCell ref="AC438:AD438"/>
    <mergeCell ref="AE438:AF438"/>
    <mergeCell ref="AG438:AH438"/>
    <mergeCell ref="AI438:AJ438"/>
    <mergeCell ref="AK438:AL438"/>
    <mergeCell ref="AM438:AN438"/>
    <mergeCell ref="AO438:AP438"/>
    <mergeCell ref="AQ438:AR438"/>
    <mergeCell ref="AS438:AT438"/>
    <mergeCell ref="AU438:AV438"/>
    <mergeCell ref="AW438:AX438"/>
    <mergeCell ref="AY438:AZ438"/>
    <mergeCell ref="BA438:BB438"/>
    <mergeCell ref="BC438:BD438"/>
    <mergeCell ref="BE438:BF438"/>
    <mergeCell ref="BG438:BH438"/>
    <mergeCell ref="BI438:BJ438"/>
    <mergeCell ref="BK438:BL438"/>
    <mergeCell ref="BN438:BO438"/>
    <mergeCell ref="BP438:BQ438"/>
    <mergeCell ref="BR438:BS438"/>
    <mergeCell ref="BT438:BU438"/>
    <mergeCell ref="BV438:BW438"/>
    <mergeCell ref="BX438:BY438"/>
    <mergeCell ref="BZ438:CA438"/>
    <mergeCell ref="CB438:CC438"/>
    <mergeCell ref="CD438:CE438"/>
    <mergeCell ref="CF438:CG438"/>
    <mergeCell ref="A436:A440"/>
    <mergeCell ref="C436:D436"/>
    <mergeCell ref="E436:F436"/>
    <mergeCell ref="G436:H436"/>
    <mergeCell ref="I436:J436"/>
    <mergeCell ref="K436:L436"/>
    <mergeCell ref="M436:N436"/>
    <mergeCell ref="O436:P436"/>
    <mergeCell ref="Q436:R436"/>
    <mergeCell ref="S436:T436"/>
    <mergeCell ref="U436:V436"/>
    <mergeCell ref="W436:X436"/>
    <mergeCell ref="Y436:Z436"/>
    <mergeCell ref="AA436:AB436"/>
    <mergeCell ref="AC436:AD436"/>
    <mergeCell ref="AE436:AF436"/>
    <mergeCell ref="AG436:AH436"/>
    <mergeCell ref="AI436:AJ436"/>
    <mergeCell ref="AK436:AL436"/>
    <mergeCell ref="AM436:AN436"/>
    <mergeCell ref="AO436:AP436"/>
    <mergeCell ref="AQ436:AR436"/>
    <mergeCell ref="AS436:AT436"/>
    <mergeCell ref="AU436:AV436"/>
    <mergeCell ref="AW436:AX436"/>
    <mergeCell ref="AY436:AZ436"/>
    <mergeCell ref="BA436:BB436"/>
    <mergeCell ref="BC436:BD436"/>
    <mergeCell ref="BE436:BF436"/>
    <mergeCell ref="BG436:BH436"/>
    <mergeCell ref="BI436:BJ436"/>
    <mergeCell ref="BK436:BL436"/>
    <mergeCell ref="BN436:BO436"/>
    <mergeCell ref="BG440:BH440"/>
    <mergeCell ref="BI440:BJ440"/>
    <mergeCell ref="BK440:BL440"/>
    <mergeCell ref="CH432:CI432"/>
    <mergeCell ref="CJ432:CK432"/>
    <mergeCell ref="CM432:CN432"/>
    <mergeCell ref="CP432:CQ432"/>
    <mergeCell ref="CR432:CS432"/>
    <mergeCell ref="CT432:CU432"/>
    <mergeCell ref="CV432:CW432"/>
    <mergeCell ref="CX432:CY432"/>
    <mergeCell ref="CZ432:DA432"/>
    <mergeCell ref="DB432:DC432"/>
    <mergeCell ref="DD432:DE432"/>
    <mergeCell ref="DF432:DG432"/>
    <mergeCell ref="DH432:DI432"/>
    <mergeCell ref="DJ432:DK432"/>
    <mergeCell ref="DL432:DM432"/>
    <mergeCell ref="C433:D433"/>
    <mergeCell ref="E433:F433"/>
    <mergeCell ref="G433:H433"/>
    <mergeCell ref="I433:J433"/>
    <mergeCell ref="K433:L433"/>
    <mergeCell ref="M433:N433"/>
    <mergeCell ref="O433:P433"/>
    <mergeCell ref="Q433:R433"/>
    <mergeCell ref="S433:T433"/>
    <mergeCell ref="U433:V433"/>
    <mergeCell ref="W433:X433"/>
    <mergeCell ref="Y433:Z433"/>
    <mergeCell ref="AA433:AB433"/>
    <mergeCell ref="AC433:AD433"/>
    <mergeCell ref="AE433:AF433"/>
    <mergeCell ref="AG433:AH433"/>
    <mergeCell ref="AI433:AJ433"/>
    <mergeCell ref="AK433:AL433"/>
    <mergeCell ref="AM433:AN433"/>
    <mergeCell ref="AO433:AP433"/>
    <mergeCell ref="AQ433:AR433"/>
    <mergeCell ref="AS433:AT433"/>
    <mergeCell ref="AU433:AV433"/>
    <mergeCell ref="AW433:AX433"/>
    <mergeCell ref="AY433:AZ433"/>
    <mergeCell ref="BA433:BB433"/>
    <mergeCell ref="BC433:BD433"/>
    <mergeCell ref="BE433:BF433"/>
    <mergeCell ref="BG433:BH433"/>
    <mergeCell ref="BI433:BJ433"/>
    <mergeCell ref="BK433:BL433"/>
    <mergeCell ref="BP430:BQ430"/>
    <mergeCell ref="BR430:BS430"/>
    <mergeCell ref="BT430:BU430"/>
    <mergeCell ref="BV430:BW430"/>
    <mergeCell ref="BX430:BY430"/>
    <mergeCell ref="BZ430:CA430"/>
    <mergeCell ref="CB430:CC430"/>
    <mergeCell ref="CD430:CE430"/>
    <mergeCell ref="CF430:CG430"/>
    <mergeCell ref="CH430:CI430"/>
    <mergeCell ref="CJ430:CK430"/>
    <mergeCell ref="BN431:BO431"/>
    <mergeCell ref="BP431:BQ431"/>
    <mergeCell ref="BR431:BS431"/>
    <mergeCell ref="BT431:BU431"/>
    <mergeCell ref="BV431:BW431"/>
    <mergeCell ref="BX431:BY431"/>
    <mergeCell ref="BZ431:CA431"/>
    <mergeCell ref="CB431:CC431"/>
    <mergeCell ref="CD431:CE431"/>
    <mergeCell ref="CF431:CG431"/>
    <mergeCell ref="CH431:CI431"/>
    <mergeCell ref="CJ431:CK431"/>
    <mergeCell ref="C432:D432"/>
    <mergeCell ref="E432:F432"/>
    <mergeCell ref="G432:H432"/>
    <mergeCell ref="I432:J432"/>
    <mergeCell ref="K432:L432"/>
    <mergeCell ref="M432:N432"/>
    <mergeCell ref="O432:P432"/>
    <mergeCell ref="Q432:R432"/>
    <mergeCell ref="S432:T432"/>
    <mergeCell ref="U432:V432"/>
    <mergeCell ref="W432:X432"/>
    <mergeCell ref="Y432:Z432"/>
    <mergeCell ref="AA432:AB432"/>
    <mergeCell ref="AC432:AD432"/>
    <mergeCell ref="AE432:AF432"/>
    <mergeCell ref="AG432:AH432"/>
    <mergeCell ref="AI432:AJ432"/>
    <mergeCell ref="AK432:AL432"/>
    <mergeCell ref="AM432:AN432"/>
    <mergeCell ref="AO432:AP432"/>
    <mergeCell ref="AQ432:AR432"/>
    <mergeCell ref="AS432:AT432"/>
    <mergeCell ref="AU432:AV432"/>
    <mergeCell ref="AW432:AX432"/>
    <mergeCell ref="AY432:AZ432"/>
    <mergeCell ref="BA432:BB432"/>
    <mergeCell ref="BC432:BD432"/>
    <mergeCell ref="BE432:BF432"/>
    <mergeCell ref="BG432:BH432"/>
    <mergeCell ref="BI432:BJ432"/>
    <mergeCell ref="BK432:BL432"/>
    <mergeCell ref="BN432:BO432"/>
    <mergeCell ref="BP432:BQ432"/>
    <mergeCell ref="BR432:BS432"/>
    <mergeCell ref="BT432:BU432"/>
    <mergeCell ref="BV432:BW432"/>
    <mergeCell ref="BX432:BY432"/>
    <mergeCell ref="BZ432:CA432"/>
    <mergeCell ref="CB432:CC432"/>
    <mergeCell ref="CD432:CE432"/>
    <mergeCell ref="CF432:CG432"/>
    <mergeCell ref="A430:A434"/>
    <mergeCell ref="C430:D430"/>
    <mergeCell ref="E430:F430"/>
    <mergeCell ref="G430:H430"/>
    <mergeCell ref="I430:J430"/>
    <mergeCell ref="K430:L430"/>
    <mergeCell ref="M430:N430"/>
    <mergeCell ref="O430:P430"/>
    <mergeCell ref="Q430:R430"/>
    <mergeCell ref="S430:T430"/>
    <mergeCell ref="U430:V430"/>
    <mergeCell ref="W430:X430"/>
    <mergeCell ref="Y430:Z430"/>
    <mergeCell ref="AA430:AB430"/>
    <mergeCell ref="AC430:AD430"/>
    <mergeCell ref="AE430:AF430"/>
    <mergeCell ref="AG430:AH430"/>
    <mergeCell ref="AI430:AJ430"/>
    <mergeCell ref="AK430:AL430"/>
    <mergeCell ref="AM430:AN430"/>
    <mergeCell ref="AO430:AP430"/>
    <mergeCell ref="AQ430:AR430"/>
    <mergeCell ref="AS430:AT430"/>
    <mergeCell ref="AU430:AV430"/>
    <mergeCell ref="AW430:AX430"/>
    <mergeCell ref="AY430:AZ430"/>
    <mergeCell ref="BA430:BB430"/>
    <mergeCell ref="BC430:BD430"/>
    <mergeCell ref="BE430:BF430"/>
    <mergeCell ref="BG430:BH430"/>
    <mergeCell ref="BI430:BJ430"/>
    <mergeCell ref="BK430:BL430"/>
    <mergeCell ref="BN430:BO430"/>
    <mergeCell ref="BG434:BH434"/>
    <mergeCell ref="BI434:BJ434"/>
    <mergeCell ref="BK434:BL434"/>
    <mergeCell ref="CH426:CI426"/>
    <mergeCell ref="CJ426:CK426"/>
    <mergeCell ref="CM426:CN426"/>
    <mergeCell ref="CP426:CQ426"/>
    <mergeCell ref="CR426:CS426"/>
    <mergeCell ref="CT426:CU426"/>
    <mergeCell ref="CV426:CW426"/>
    <mergeCell ref="CX426:CY426"/>
    <mergeCell ref="CZ426:DA426"/>
    <mergeCell ref="DB426:DC426"/>
    <mergeCell ref="DD426:DE426"/>
    <mergeCell ref="DF426:DG426"/>
    <mergeCell ref="DH426:DI426"/>
    <mergeCell ref="DJ426:DK426"/>
    <mergeCell ref="DL426:DM426"/>
    <mergeCell ref="C427:D427"/>
    <mergeCell ref="E427:F427"/>
    <mergeCell ref="G427:H427"/>
    <mergeCell ref="I427:J427"/>
    <mergeCell ref="K427:L427"/>
    <mergeCell ref="M427:N427"/>
    <mergeCell ref="O427:P427"/>
    <mergeCell ref="Q427:R427"/>
    <mergeCell ref="S427:T427"/>
    <mergeCell ref="U427:V427"/>
    <mergeCell ref="W427:X427"/>
    <mergeCell ref="Y427:Z427"/>
    <mergeCell ref="AA427:AB427"/>
    <mergeCell ref="AC427:AD427"/>
    <mergeCell ref="AE427:AF427"/>
    <mergeCell ref="AG427:AH427"/>
    <mergeCell ref="AI427:AJ427"/>
    <mergeCell ref="AK427:AL427"/>
    <mergeCell ref="AM427:AN427"/>
    <mergeCell ref="AO427:AP427"/>
    <mergeCell ref="AQ427:AR427"/>
    <mergeCell ref="AS427:AT427"/>
    <mergeCell ref="AU427:AV427"/>
    <mergeCell ref="AW427:AX427"/>
    <mergeCell ref="AY427:AZ427"/>
    <mergeCell ref="BA427:BB427"/>
    <mergeCell ref="BC427:BD427"/>
    <mergeCell ref="BE427:BF427"/>
    <mergeCell ref="BG427:BH427"/>
    <mergeCell ref="BI427:BJ427"/>
    <mergeCell ref="BK427:BL427"/>
    <mergeCell ref="BP424:BQ424"/>
    <mergeCell ref="BR424:BS424"/>
    <mergeCell ref="BT424:BU424"/>
    <mergeCell ref="BV424:BW424"/>
    <mergeCell ref="BX424:BY424"/>
    <mergeCell ref="BZ424:CA424"/>
    <mergeCell ref="CB424:CC424"/>
    <mergeCell ref="CD424:CE424"/>
    <mergeCell ref="CF424:CG424"/>
    <mergeCell ref="CH424:CI424"/>
    <mergeCell ref="CJ424:CK424"/>
    <mergeCell ref="BN425:BO425"/>
    <mergeCell ref="BP425:BQ425"/>
    <mergeCell ref="BR425:BS425"/>
    <mergeCell ref="BT425:BU425"/>
    <mergeCell ref="BV425:BW425"/>
    <mergeCell ref="BX425:BY425"/>
    <mergeCell ref="BZ425:CA425"/>
    <mergeCell ref="CB425:CC425"/>
    <mergeCell ref="CD425:CE425"/>
    <mergeCell ref="CF425:CG425"/>
    <mergeCell ref="CH425:CI425"/>
    <mergeCell ref="CJ425:CK425"/>
    <mergeCell ref="C426:D426"/>
    <mergeCell ref="E426:F426"/>
    <mergeCell ref="G426:H426"/>
    <mergeCell ref="I426:J426"/>
    <mergeCell ref="K426:L426"/>
    <mergeCell ref="M426:N426"/>
    <mergeCell ref="O426:P426"/>
    <mergeCell ref="Q426:R426"/>
    <mergeCell ref="S426:T426"/>
    <mergeCell ref="U426:V426"/>
    <mergeCell ref="W426:X426"/>
    <mergeCell ref="Y426:Z426"/>
    <mergeCell ref="AA426:AB426"/>
    <mergeCell ref="AC426:AD426"/>
    <mergeCell ref="AE426:AF426"/>
    <mergeCell ref="AG426:AH426"/>
    <mergeCell ref="AI426:AJ426"/>
    <mergeCell ref="AK426:AL426"/>
    <mergeCell ref="AM426:AN426"/>
    <mergeCell ref="AO426:AP426"/>
    <mergeCell ref="AQ426:AR426"/>
    <mergeCell ref="AS426:AT426"/>
    <mergeCell ref="AU426:AV426"/>
    <mergeCell ref="AW426:AX426"/>
    <mergeCell ref="AY426:AZ426"/>
    <mergeCell ref="BA426:BB426"/>
    <mergeCell ref="BC426:BD426"/>
    <mergeCell ref="BE426:BF426"/>
    <mergeCell ref="BG426:BH426"/>
    <mergeCell ref="BI426:BJ426"/>
    <mergeCell ref="BK426:BL426"/>
    <mergeCell ref="BN426:BO426"/>
    <mergeCell ref="BP426:BQ426"/>
    <mergeCell ref="BR426:BS426"/>
    <mergeCell ref="BT426:BU426"/>
    <mergeCell ref="BV426:BW426"/>
    <mergeCell ref="BX426:BY426"/>
    <mergeCell ref="BZ426:CA426"/>
    <mergeCell ref="CB426:CC426"/>
    <mergeCell ref="CD426:CE426"/>
    <mergeCell ref="CF426:CG426"/>
    <mergeCell ref="A424:A428"/>
    <mergeCell ref="C424:D424"/>
    <mergeCell ref="E424:F424"/>
    <mergeCell ref="G424:H424"/>
    <mergeCell ref="I424:J424"/>
    <mergeCell ref="K424:L424"/>
    <mergeCell ref="M424:N424"/>
    <mergeCell ref="O424:P424"/>
    <mergeCell ref="Q424:R424"/>
    <mergeCell ref="S424:T424"/>
    <mergeCell ref="U424:V424"/>
    <mergeCell ref="W424:X424"/>
    <mergeCell ref="Y424:Z424"/>
    <mergeCell ref="AA424:AB424"/>
    <mergeCell ref="AC424:AD424"/>
    <mergeCell ref="AE424:AF424"/>
    <mergeCell ref="AG424:AH424"/>
    <mergeCell ref="AI424:AJ424"/>
    <mergeCell ref="AK424:AL424"/>
    <mergeCell ref="AM424:AN424"/>
    <mergeCell ref="AO424:AP424"/>
    <mergeCell ref="AQ424:AR424"/>
    <mergeCell ref="AS424:AT424"/>
    <mergeCell ref="AU424:AV424"/>
    <mergeCell ref="AW424:AX424"/>
    <mergeCell ref="AY424:AZ424"/>
    <mergeCell ref="BA424:BB424"/>
    <mergeCell ref="BC424:BD424"/>
    <mergeCell ref="BE424:BF424"/>
    <mergeCell ref="BG424:BH424"/>
    <mergeCell ref="BI424:BJ424"/>
    <mergeCell ref="BK424:BL424"/>
    <mergeCell ref="BN424:BO424"/>
    <mergeCell ref="BG428:BH428"/>
    <mergeCell ref="BI428:BJ428"/>
    <mergeCell ref="BK428:BL428"/>
    <mergeCell ref="CH420:CI420"/>
    <mergeCell ref="CJ420:CK420"/>
    <mergeCell ref="CM420:CN420"/>
    <mergeCell ref="CP420:CQ420"/>
    <mergeCell ref="CR420:CS420"/>
    <mergeCell ref="CT420:CU420"/>
    <mergeCell ref="CV420:CW420"/>
    <mergeCell ref="CX420:CY420"/>
    <mergeCell ref="CZ420:DA420"/>
    <mergeCell ref="DB420:DC420"/>
    <mergeCell ref="DD420:DE420"/>
    <mergeCell ref="DF420:DG420"/>
    <mergeCell ref="DH420:DI420"/>
    <mergeCell ref="DJ420:DK420"/>
    <mergeCell ref="DL420:DM420"/>
    <mergeCell ref="C421:D421"/>
    <mergeCell ref="E421:F421"/>
    <mergeCell ref="G421:H421"/>
    <mergeCell ref="I421:J421"/>
    <mergeCell ref="K421:L421"/>
    <mergeCell ref="M421:N421"/>
    <mergeCell ref="O421:P421"/>
    <mergeCell ref="Q421:R421"/>
    <mergeCell ref="S421:T421"/>
    <mergeCell ref="U421:V421"/>
    <mergeCell ref="W421:X421"/>
    <mergeCell ref="Y421:Z421"/>
    <mergeCell ref="AA421:AB421"/>
    <mergeCell ref="AC421:AD421"/>
    <mergeCell ref="AE421:AF421"/>
    <mergeCell ref="AG421:AH421"/>
    <mergeCell ref="AI421:AJ421"/>
    <mergeCell ref="AK421:AL421"/>
    <mergeCell ref="AM421:AN421"/>
    <mergeCell ref="AO421:AP421"/>
    <mergeCell ref="AQ421:AR421"/>
    <mergeCell ref="AS421:AT421"/>
    <mergeCell ref="AU421:AV421"/>
    <mergeCell ref="AW421:AX421"/>
    <mergeCell ref="AY421:AZ421"/>
    <mergeCell ref="BA421:BB421"/>
    <mergeCell ref="BC421:BD421"/>
    <mergeCell ref="BE421:BF421"/>
    <mergeCell ref="BG421:BH421"/>
    <mergeCell ref="BI421:BJ421"/>
    <mergeCell ref="BK421:BL421"/>
    <mergeCell ref="BP418:BQ418"/>
    <mergeCell ref="BR418:BS418"/>
    <mergeCell ref="BT418:BU418"/>
    <mergeCell ref="BV418:BW418"/>
    <mergeCell ref="BX418:BY418"/>
    <mergeCell ref="BZ418:CA418"/>
    <mergeCell ref="CB418:CC418"/>
    <mergeCell ref="CD418:CE418"/>
    <mergeCell ref="CF418:CG418"/>
    <mergeCell ref="CH418:CI418"/>
    <mergeCell ref="CJ418:CK418"/>
    <mergeCell ref="BN419:BO419"/>
    <mergeCell ref="BP419:BQ419"/>
    <mergeCell ref="BR419:BS419"/>
    <mergeCell ref="BT419:BU419"/>
    <mergeCell ref="BV419:BW419"/>
    <mergeCell ref="BX419:BY419"/>
    <mergeCell ref="BZ419:CA419"/>
    <mergeCell ref="CB419:CC419"/>
    <mergeCell ref="CD419:CE419"/>
    <mergeCell ref="CF419:CG419"/>
    <mergeCell ref="CH419:CI419"/>
    <mergeCell ref="CJ419:CK419"/>
    <mergeCell ref="C420:D420"/>
    <mergeCell ref="E420:F420"/>
    <mergeCell ref="G420:H420"/>
    <mergeCell ref="I420:J420"/>
    <mergeCell ref="K420:L420"/>
    <mergeCell ref="M420:N420"/>
    <mergeCell ref="O420:P420"/>
    <mergeCell ref="Q420:R420"/>
    <mergeCell ref="S420:T420"/>
    <mergeCell ref="U420:V420"/>
    <mergeCell ref="W420:X420"/>
    <mergeCell ref="Y420:Z420"/>
    <mergeCell ref="AA420:AB420"/>
    <mergeCell ref="AC420:AD420"/>
    <mergeCell ref="AE420:AF420"/>
    <mergeCell ref="AG420:AH420"/>
    <mergeCell ref="AI420:AJ420"/>
    <mergeCell ref="AK420:AL420"/>
    <mergeCell ref="AM420:AN420"/>
    <mergeCell ref="AO420:AP420"/>
    <mergeCell ref="AQ420:AR420"/>
    <mergeCell ref="AS420:AT420"/>
    <mergeCell ref="AU420:AV420"/>
    <mergeCell ref="AW420:AX420"/>
    <mergeCell ref="AY420:AZ420"/>
    <mergeCell ref="BA420:BB420"/>
    <mergeCell ref="BC420:BD420"/>
    <mergeCell ref="BE420:BF420"/>
    <mergeCell ref="BG420:BH420"/>
    <mergeCell ref="BI420:BJ420"/>
    <mergeCell ref="BK420:BL420"/>
    <mergeCell ref="BN420:BO420"/>
    <mergeCell ref="BP420:BQ420"/>
    <mergeCell ref="BR420:BS420"/>
    <mergeCell ref="BT420:BU420"/>
    <mergeCell ref="BV420:BW420"/>
    <mergeCell ref="BX420:BY420"/>
    <mergeCell ref="BZ420:CA420"/>
    <mergeCell ref="CB420:CC420"/>
    <mergeCell ref="CD420:CE420"/>
    <mergeCell ref="CF420:CG420"/>
    <mergeCell ref="A418:A422"/>
    <mergeCell ref="C418:D418"/>
    <mergeCell ref="E418:F418"/>
    <mergeCell ref="G418:H418"/>
    <mergeCell ref="I418:J418"/>
    <mergeCell ref="K418:L418"/>
    <mergeCell ref="M418:N418"/>
    <mergeCell ref="O418:P418"/>
    <mergeCell ref="Q418:R418"/>
    <mergeCell ref="S418:T418"/>
    <mergeCell ref="U418:V418"/>
    <mergeCell ref="W418:X418"/>
    <mergeCell ref="Y418:Z418"/>
    <mergeCell ref="AA418:AB418"/>
    <mergeCell ref="AC418:AD418"/>
    <mergeCell ref="AE418:AF418"/>
    <mergeCell ref="AG418:AH418"/>
    <mergeCell ref="AI418:AJ418"/>
    <mergeCell ref="AK418:AL418"/>
    <mergeCell ref="AM418:AN418"/>
    <mergeCell ref="AO418:AP418"/>
    <mergeCell ref="AQ418:AR418"/>
    <mergeCell ref="AS418:AT418"/>
    <mergeCell ref="AU418:AV418"/>
    <mergeCell ref="AW418:AX418"/>
    <mergeCell ref="AY418:AZ418"/>
    <mergeCell ref="BA418:BB418"/>
    <mergeCell ref="BC418:BD418"/>
    <mergeCell ref="BE418:BF418"/>
    <mergeCell ref="BG418:BH418"/>
    <mergeCell ref="BI418:BJ418"/>
    <mergeCell ref="BK418:BL418"/>
    <mergeCell ref="BN418:BO418"/>
    <mergeCell ref="BG422:BH422"/>
    <mergeCell ref="BI422:BJ422"/>
    <mergeCell ref="BK422:BL422"/>
    <mergeCell ref="CH414:CI414"/>
    <mergeCell ref="CJ414:CK414"/>
    <mergeCell ref="CM414:CN414"/>
    <mergeCell ref="CP414:CQ414"/>
    <mergeCell ref="CR414:CS414"/>
    <mergeCell ref="CT414:CU414"/>
    <mergeCell ref="CV414:CW414"/>
    <mergeCell ref="CX414:CY414"/>
    <mergeCell ref="CZ414:DA414"/>
    <mergeCell ref="DB414:DC414"/>
    <mergeCell ref="DD414:DE414"/>
    <mergeCell ref="DF414:DG414"/>
    <mergeCell ref="DH414:DI414"/>
    <mergeCell ref="DJ414:DK414"/>
    <mergeCell ref="DL414:DM414"/>
    <mergeCell ref="C415:D415"/>
    <mergeCell ref="E415:F415"/>
    <mergeCell ref="G415:H415"/>
    <mergeCell ref="I415:J415"/>
    <mergeCell ref="K415:L415"/>
    <mergeCell ref="M415:N415"/>
    <mergeCell ref="O415:P415"/>
    <mergeCell ref="Q415:R415"/>
    <mergeCell ref="S415:T415"/>
    <mergeCell ref="U415:V415"/>
    <mergeCell ref="W415:X415"/>
    <mergeCell ref="Y415:Z415"/>
    <mergeCell ref="AA415:AB415"/>
    <mergeCell ref="AC415:AD415"/>
    <mergeCell ref="AE415:AF415"/>
    <mergeCell ref="AG415:AH415"/>
    <mergeCell ref="AI415:AJ415"/>
    <mergeCell ref="AK415:AL415"/>
    <mergeCell ref="AM415:AN415"/>
    <mergeCell ref="AO415:AP415"/>
    <mergeCell ref="AQ415:AR415"/>
    <mergeCell ref="AS415:AT415"/>
    <mergeCell ref="AU415:AV415"/>
    <mergeCell ref="AW415:AX415"/>
    <mergeCell ref="AY415:AZ415"/>
    <mergeCell ref="BA415:BB415"/>
    <mergeCell ref="BC415:BD415"/>
    <mergeCell ref="BE415:BF415"/>
    <mergeCell ref="BG415:BH415"/>
    <mergeCell ref="BI415:BJ415"/>
    <mergeCell ref="BK415:BL415"/>
    <mergeCell ref="BP412:BQ412"/>
    <mergeCell ref="BR412:BS412"/>
    <mergeCell ref="BT412:BU412"/>
    <mergeCell ref="BV412:BW412"/>
    <mergeCell ref="BX412:BY412"/>
    <mergeCell ref="BZ412:CA412"/>
    <mergeCell ref="CB412:CC412"/>
    <mergeCell ref="CD412:CE412"/>
    <mergeCell ref="CF412:CG412"/>
    <mergeCell ref="CH412:CI412"/>
    <mergeCell ref="CJ412:CK412"/>
    <mergeCell ref="BN413:BO413"/>
    <mergeCell ref="BP413:BQ413"/>
    <mergeCell ref="BR413:BS413"/>
    <mergeCell ref="BT413:BU413"/>
    <mergeCell ref="BV413:BW413"/>
    <mergeCell ref="BX413:BY413"/>
    <mergeCell ref="BZ413:CA413"/>
    <mergeCell ref="CB413:CC413"/>
    <mergeCell ref="CD413:CE413"/>
    <mergeCell ref="CF413:CG413"/>
    <mergeCell ref="CH413:CI413"/>
    <mergeCell ref="CJ413:CK413"/>
    <mergeCell ref="C414:D414"/>
    <mergeCell ref="E414:F414"/>
    <mergeCell ref="G414:H414"/>
    <mergeCell ref="I414:J414"/>
    <mergeCell ref="K414:L414"/>
    <mergeCell ref="M414:N414"/>
    <mergeCell ref="O414:P414"/>
    <mergeCell ref="Q414:R414"/>
    <mergeCell ref="S414:T414"/>
    <mergeCell ref="U414:V414"/>
    <mergeCell ref="W414:X414"/>
    <mergeCell ref="Y414:Z414"/>
    <mergeCell ref="AA414:AB414"/>
    <mergeCell ref="AC414:AD414"/>
    <mergeCell ref="AE414:AF414"/>
    <mergeCell ref="AG414:AH414"/>
    <mergeCell ref="AI414:AJ414"/>
    <mergeCell ref="AK414:AL414"/>
    <mergeCell ref="AM414:AN414"/>
    <mergeCell ref="AO414:AP414"/>
    <mergeCell ref="AQ414:AR414"/>
    <mergeCell ref="AS414:AT414"/>
    <mergeCell ref="AU414:AV414"/>
    <mergeCell ref="AW414:AX414"/>
    <mergeCell ref="AY414:AZ414"/>
    <mergeCell ref="BA414:BB414"/>
    <mergeCell ref="BC414:BD414"/>
    <mergeCell ref="BE414:BF414"/>
    <mergeCell ref="BG414:BH414"/>
    <mergeCell ref="BI414:BJ414"/>
    <mergeCell ref="BK414:BL414"/>
    <mergeCell ref="BN414:BO414"/>
    <mergeCell ref="BP414:BQ414"/>
    <mergeCell ref="BR414:BS414"/>
    <mergeCell ref="BT414:BU414"/>
    <mergeCell ref="BV414:BW414"/>
    <mergeCell ref="BX414:BY414"/>
    <mergeCell ref="BZ414:CA414"/>
    <mergeCell ref="CB414:CC414"/>
    <mergeCell ref="CD414:CE414"/>
    <mergeCell ref="CF414:CG414"/>
    <mergeCell ref="A412:A416"/>
    <mergeCell ref="C412:D412"/>
    <mergeCell ref="E412:F412"/>
    <mergeCell ref="G412:H412"/>
    <mergeCell ref="I412:J412"/>
    <mergeCell ref="K412:L412"/>
    <mergeCell ref="M412:N412"/>
    <mergeCell ref="O412:P412"/>
    <mergeCell ref="Q412:R412"/>
    <mergeCell ref="S412:T412"/>
    <mergeCell ref="U412:V412"/>
    <mergeCell ref="W412:X412"/>
    <mergeCell ref="Y412:Z412"/>
    <mergeCell ref="AA412:AB412"/>
    <mergeCell ref="AC412:AD412"/>
    <mergeCell ref="AE412:AF412"/>
    <mergeCell ref="AG412:AH412"/>
    <mergeCell ref="AI412:AJ412"/>
    <mergeCell ref="AK412:AL412"/>
    <mergeCell ref="AM412:AN412"/>
    <mergeCell ref="AO412:AP412"/>
    <mergeCell ref="AQ412:AR412"/>
    <mergeCell ref="AS412:AT412"/>
    <mergeCell ref="AU412:AV412"/>
    <mergeCell ref="AW412:AX412"/>
    <mergeCell ref="AY412:AZ412"/>
    <mergeCell ref="BA412:BB412"/>
    <mergeCell ref="BC412:BD412"/>
    <mergeCell ref="BE412:BF412"/>
    <mergeCell ref="BG412:BH412"/>
    <mergeCell ref="BI412:BJ412"/>
    <mergeCell ref="BK412:BL412"/>
    <mergeCell ref="BN412:BO412"/>
    <mergeCell ref="BG416:BH416"/>
    <mergeCell ref="BI416:BJ416"/>
    <mergeCell ref="BK416:BL416"/>
    <mergeCell ref="CH408:CI408"/>
    <mergeCell ref="CJ408:CK408"/>
    <mergeCell ref="CM408:CN408"/>
    <mergeCell ref="CP408:CQ408"/>
    <mergeCell ref="CR408:CS408"/>
    <mergeCell ref="CT408:CU408"/>
    <mergeCell ref="CV408:CW408"/>
    <mergeCell ref="CX408:CY408"/>
    <mergeCell ref="CZ408:DA408"/>
    <mergeCell ref="DB408:DC408"/>
    <mergeCell ref="DD408:DE408"/>
    <mergeCell ref="DF408:DG408"/>
    <mergeCell ref="DH408:DI408"/>
    <mergeCell ref="DJ408:DK408"/>
    <mergeCell ref="DL408:DM408"/>
    <mergeCell ref="C409:D409"/>
    <mergeCell ref="E409:F409"/>
    <mergeCell ref="G409:H409"/>
    <mergeCell ref="I409:J409"/>
    <mergeCell ref="K409:L409"/>
    <mergeCell ref="M409:N409"/>
    <mergeCell ref="O409:P409"/>
    <mergeCell ref="Q409:R409"/>
    <mergeCell ref="S409:T409"/>
    <mergeCell ref="U409:V409"/>
    <mergeCell ref="W409:X409"/>
    <mergeCell ref="Y409:Z409"/>
    <mergeCell ref="AA409:AB409"/>
    <mergeCell ref="AC409:AD409"/>
    <mergeCell ref="AE409:AF409"/>
    <mergeCell ref="AG409:AH409"/>
    <mergeCell ref="AI409:AJ409"/>
    <mergeCell ref="AK409:AL409"/>
    <mergeCell ref="AM409:AN409"/>
    <mergeCell ref="AO409:AP409"/>
    <mergeCell ref="AQ409:AR409"/>
    <mergeCell ref="AS409:AT409"/>
    <mergeCell ref="AU409:AV409"/>
    <mergeCell ref="AW409:AX409"/>
    <mergeCell ref="AY409:AZ409"/>
    <mergeCell ref="BA409:BB409"/>
    <mergeCell ref="BC409:BD409"/>
    <mergeCell ref="BE409:BF409"/>
    <mergeCell ref="BG409:BH409"/>
    <mergeCell ref="BI409:BJ409"/>
    <mergeCell ref="BK409:BL409"/>
    <mergeCell ref="BP406:BQ406"/>
    <mergeCell ref="BR406:BS406"/>
    <mergeCell ref="BT406:BU406"/>
    <mergeCell ref="BV406:BW406"/>
    <mergeCell ref="BX406:BY406"/>
    <mergeCell ref="BZ406:CA406"/>
    <mergeCell ref="CB406:CC406"/>
    <mergeCell ref="CD406:CE406"/>
    <mergeCell ref="CF406:CG406"/>
    <mergeCell ref="CH406:CI406"/>
    <mergeCell ref="CJ406:CK406"/>
    <mergeCell ref="BN407:BO407"/>
    <mergeCell ref="BP407:BQ407"/>
    <mergeCell ref="BR407:BS407"/>
    <mergeCell ref="BT407:BU407"/>
    <mergeCell ref="BV407:BW407"/>
    <mergeCell ref="BX407:BY407"/>
    <mergeCell ref="BZ407:CA407"/>
    <mergeCell ref="CB407:CC407"/>
    <mergeCell ref="CD407:CE407"/>
    <mergeCell ref="CF407:CG407"/>
    <mergeCell ref="CH407:CI407"/>
    <mergeCell ref="CJ407:CK407"/>
    <mergeCell ref="C408:D408"/>
    <mergeCell ref="E408:F408"/>
    <mergeCell ref="G408:H408"/>
    <mergeCell ref="I408:J408"/>
    <mergeCell ref="K408:L408"/>
    <mergeCell ref="M408:N408"/>
    <mergeCell ref="O408:P408"/>
    <mergeCell ref="Q408:R408"/>
    <mergeCell ref="S408:T408"/>
    <mergeCell ref="U408:V408"/>
    <mergeCell ref="W408:X408"/>
    <mergeCell ref="Y408:Z408"/>
    <mergeCell ref="AA408:AB408"/>
    <mergeCell ref="AC408:AD408"/>
    <mergeCell ref="AE408:AF408"/>
    <mergeCell ref="AG408:AH408"/>
    <mergeCell ref="AI408:AJ408"/>
    <mergeCell ref="AK408:AL408"/>
    <mergeCell ref="AM408:AN408"/>
    <mergeCell ref="AO408:AP408"/>
    <mergeCell ref="AQ408:AR408"/>
    <mergeCell ref="AS408:AT408"/>
    <mergeCell ref="AU408:AV408"/>
    <mergeCell ref="AW408:AX408"/>
    <mergeCell ref="AY408:AZ408"/>
    <mergeCell ref="BA408:BB408"/>
    <mergeCell ref="BC408:BD408"/>
    <mergeCell ref="BE408:BF408"/>
    <mergeCell ref="BG408:BH408"/>
    <mergeCell ref="BI408:BJ408"/>
    <mergeCell ref="BK408:BL408"/>
    <mergeCell ref="BN408:BO408"/>
    <mergeCell ref="BP408:BQ408"/>
    <mergeCell ref="BR408:BS408"/>
    <mergeCell ref="BT408:BU408"/>
    <mergeCell ref="BV408:BW408"/>
    <mergeCell ref="BX408:BY408"/>
    <mergeCell ref="BZ408:CA408"/>
    <mergeCell ref="CB408:CC408"/>
    <mergeCell ref="CD408:CE408"/>
    <mergeCell ref="CF408:CG408"/>
    <mergeCell ref="A406:A410"/>
    <mergeCell ref="C406:D406"/>
    <mergeCell ref="E406:F406"/>
    <mergeCell ref="G406:H406"/>
    <mergeCell ref="I406:J406"/>
    <mergeCell ref="K406:L406"/>
    <mergeCell ref="M406:N406"/>
    <mergeCell ref="O406:P406"/>
    <mergeCell ref="Q406:R406"/>
    <mergeCell ref="S406:T406"/>
    <mergeCell ref="U406:V406"/>
    <mergeCell ref="W406:X406"/>
    <mergeCell ref="Y406:Z406"/>
    <mergeCell ref="AA406:AB406"/>
    <mergeCell ref="AC406:AD406"/>
    <mergeCell ref="AE406:AF406"/>
    <mergeCell ref="AG406:AH406"/>
    <mergeCell ref="AI406:AJ406"/>
    <mergeCell ref="AK406:AL406"/>
    <mergeCell ref="AM406:AN406"/>
    <mergeCell ref="AO406:AP406"/>
    <mergeCell ref="AQ406:AR406"/>
    <mergeCell ref="AS406:AT406"/>
    <mergeCell ref="AU406:AV406"/>
    <mergeCell ref="AW406:AX406"/>
    <mergeCell ref="AY406:AZ406"/>
    <mergeCell ref="BA406:BB406"/>
    <mergeCell ref="BC406:BD406"/>
    <mergeCell ref="BE406:BF406"/>
    <mergeCell ref="BG406:BH406"/>
    <mergeCell ref="BI406:BJ406"/>
    <mergeCell ref="BK406:BL406"/>
    <mergeCell ref="BN406:BO406"/>
    <mergeCell ref="BG410:BH410"/>
    <mergeCell ref="BI410:BJ410"/>
    <mergeCell ref="BK410:BL410"/>
    <mergeCell ref="CH402:CI402"/>
    <mergeCell ref="CJ402:CK402"/>
    <mergeCell ref="CM402:CN402"/>
    <mergeCell ref="CP402:CQ402"/>
    <mergeCell ref="CR402:CS402"/>
    <mergeCell ref="CT402:CU402"/>
    <mergeCell ref="CV402:CW402"/>
    <mergeCell ref="CX402:CY402"/>
    <mergeCell ref="CZ402:DA402"/>
    <mergeCell ref="DB402:DC402"/>
    <mergeCell ref="DD402:DE402"/>
    <mergeCell ref="DF402:DG402"/>
    <mergeCell ref="DH402:DI402"/>
    <mergeCell ref="DJ402:DK402"/>
    <mergeCell ref="DL402:DM402"/>
    <mergeCell ref="C403:D403"/>
    <mergeCell ref="E403:F403"/>
    <mergeCell ref="G403:H403"/>
    <mergeCell ref="I403:J403"/>
    <mergeCell ref="K403:L403"/>
    <mergeCell ref="M403:N403"/>
    <mergeCell ref="O403:P403"/>
    <mergeCell ref="Q403:R403"/>
    <mergeCell ref="S403:T403"/>
    <mergeCell ref="U403:V403"/>
    <mergeCell ref="W403:X403"/>
    <mergeCell ref="Y403:Z403"/>
    <mergeCell ref="AA403:AB403"/>
    <mergeCell ref="AC403:AD403"/>
    <mergeCell ref="AE403:AF403"/>
    <mergeCell ref="AG403:AH403"/>
    <mergeCell ref="AI403:AJ403"/>
    <mergeCell ref="AK403:AL403"/>
    <mergeCell ref="AM403:AN403"/>
    <mergeCell ref="AO403:AP403"/>
    <mergeCell ref="AQ403:AR403"/>
    <mergeCell ref="AS403:AT403"/>
    <mergeCell ref="AU403:AV403"/>
    <mergeCell ref="AW403:AX403"/>
    <mergeCell ref="AY403:AZ403"/>
    <mergeCell ref="BA403:BB403"/>
    <mergeCell ref="BC403:BD403"/>
    <mergeCell ref="BE403:BF403"/>
    <mergeCell ref="BG403:BH403"/>
    <mergeCell ref="BI403:BJ403"/>
    <mergeCell ref="BK403:BL403"/>
    <mergeCell ref="BP400:BQ400"/>
    <mergeCell ref="BR400:BS400"/>
    <mergeCell ref="BT400:BU400"/>
    <mergeCell ref="BV400:BW400"/>
    <mergeCell ref="BX400:BY400"/>
    <mergeCell ref="BZ400:CA400"/>
    <mergeCell ref="CB400:CC400"/>
    <mergeCell ref="CD400:CE400"/>
    <mergeCell ref="CF400:CG400"/>
    <mergeCell ref="CH400:CI400"/>
    <mergeCell ref="CJ400:CK400"/>
    <mergeCell ref="BN401:BO401"/>
    <mergeCell ref="BP401:BQ401"/>
    <mergeCell ref="BR401:BS401"/>
    <mergeCell ref="BT401:BU401"/>
    <mergeCell ref="BV401:BW401"/>
    <mergeCell ref="BX401:BY401"/>
    <mergeCell ref="BZ401:CA401"/>
    <mergeCell ref="CB401:CC401"/>
    <mergeCell ref="CD401:CE401"/>
    <mergeCell ref="CF401:CG401"/>
    <mergeCell ref="CH401:CI401"/>
    <mergeCell ref="CJ401:CK401"/>
    <mergeCell ref="C402:D402"/>
    <mergeCell ref="E402:F402"/>
    <mergeCell ref="G402:H402"/>
    <mergeCell ref="I402:J402"/>
    <mergeCell ref="K402:L402"/>
    <mergeCell ref="M402:N402"/>
    <mergeCell ref="O402:P402"/>
    <mergeCell ref="Q402:R402"/>
    <mergeCell ref="S402:T402"/>
    <mergeCell ref="U402:V402"/>
    <mergeCell ref="W402:X402"/>
    <mergeCell ref="Y402:Z402"/>
    <mergeCell ref="AA402:AB402"/>
    <mergeCell ref="AC402:AD402"/>
    <mergeCell ref="AE402:AF402"/>
    <mergeCell ref="AG402:AH402"/>
    <mergeCell ref="AI402:AJ402"/>
    <mergeCell ref="AK402:AL402"/>
    <mergeCell ref="AM402:AN402"/>
    <mergeCell ref="AO402:AP402"/>
    <mergeCell ref="AQ402:AR402"/>
    <mergeCell ref="AS402:AT402"/>
    <mergeCell ref="AU402:AV402"/>
    <mergeCell ref="AW402:AX402"/>
    <mergeCell ref="AY402:AZ402"/>
    <mergeCell ref="BA402:BB402"/>
    <mergeCell ref="BC402:BD402"/>
    <mergeCell ref="BE402:BF402"/>
    <mergeCell ref="BG402:BH402"/>
    <mergeCell ref="BI402:BJ402"/>
    <mergeCell ref="BK402:BL402"/>
    <mergeCell ref="BN402:BO402"/>
    <mergeCell ref="BP402:BQ402"/>
    <mergeCell ref="BR402:BS402"/>
    <mergeCell ref="BT402:BU402"/>
    <mergeCell ref="BV402:BW402"/>
    <mergeCell ref="BX402:BY402"/>
    <mergeCell ref="BZ402:CA402"/>
    <mergeCell ref="CB402:CC402"/>
    <mergeCell ref="CD402:CE402"/>
    <mergeCell ref="CF402:CG402"/>
    <mergeCell ref="A400:A404"/>
    <mergeCell ref="C400:D400"/>
    <mergeCell ref="E400:F400"/>
    <mergeCell ref="G400:H400"/>
    <mergeCell ref="I400:J400"/>
    <mergeCell ref="K400:L400"/>
    <mergeCell ref="M400:N400"/>
    <mergeCell ref="O400:P400"/>
    <mergeCell ref="Q400:R400"/>
    <mergeCell ref="S400:T400"/>
    <mergeCell ref="U400:V400"/>
    <mergeCell ref="W400:X400"/>
    <mergeCell ref="Y400:Z400"/>
    <mergeCell ref="AA400:AB400"/>
    <mergeCell ref="AC400:AD400"/>
    <mergeCell ref="AE400:AF400"/>
    <mergeCell ref="AG400:AH400"/>
    <mergeCell ref="AI400:AJ400"/>
    <mergeCell ref="AK400:AL400"/>
    <mergeCell ref="AM400:AN400"/>
    <mergeCell ref="AO400:AP400"/>
    <mergeCell ref="AQ400:AR400"/>
    <mergeCell ref="AS400:AT400"/>
    <mergeCell ref="AU400:AV400"/>
    <mergeCell ref="AW400:AX400"/>
    <mergeCell ref="AY400:AZ400"/>
    <mergeCell ref="BA400:BB400"/>
    <mergeCell ref="BC400:BD400"/>
    <mergeCell ref="BE400:BF400"/>
    <mergeCell ref="BG400:BH400"/>
    <mergeCell ref="BI400:BJ400"/>
    <mergeCell ref="BK400:BL400"/>
    <mergeCell ref="BN400:BO400"/>
    <mergeCell ref="BG404:BH404"/>
    <mergeCell ref="BI404:BJ404"/>
    <mergeCell ref="BK404:BL404"/>
    <mergeCell ref="CH396:CI396"/>
    <mergeCell ref="CJ396:CK396"/>
    <mergeCell ref="CM396:CN396"/>
    <mergeCell ref="CP396:CQ396"/>
    <mergeCell ref="CR396:CS396"/>
    <mergeCell ref="CT396:CU396"/>
    <mergeCell ref="CV396:CW396"/>
    <mergeCell ref="CX396:CY396"/>
    <mergeCell ref="CZ396:DA396"/>
    <mergeCell ref="DB396:DC396"/>
    <mergeCell ref="DD396:DE396"/>
    <mergeCell ref="DF396:DG396"/>
    <mergeCell ref="DH396:DI396"/>
    <mergeCell ref="DJ396:DK396"/>
    <mergeCell ref="DL396:DM396"/>
    <mergeCell ref="C397:D397"/>
    <mergeCell ref="E397:F397"/>
    <mergeCell ref="G397:H397"/>
    <mergeCell ref="I397:J397"/>
    <mergeCell ref="K397:L397"/>
    <mergeCell ref="M397:N397"/>
    <mergeCell ref="O397:P397"/>
    <mergeCell ref="Q397:R397"/>
    <mergeCell ref="S397:T397"/>
    <mergeCell ref="U397:V397"/>
    <mergeCell ref="W397:X397"/>
    <mergeCell ref="Y397:Z397"/>
    <mergeCell ref="AA397:AB397"/>
    <mergeCell ref="AC397:AD397"/>
    <mergeCell ref="AE397:AF397"/>
    <mergeCell ref="AG397:AH397"/>
    <mergeCell ref="AI397:AJ397"/>
    <mergeCell ref="AK397:AL397"/>
    <mergeCell ref="AM397:AN397"/>
    <mergeCell ref="AO397:AP397"/>
    <mergeCell ref="AQ397:AR397"/>
    <mergeCell ref="AS397:AT397"/>
    <mergeCell ref="AU397:AV397"/>
    <mergeCell ref="AW397:AX397"/>
    <mergeCell ref="AY397:AZ397"/>
    <mergeCell ref="BA397:BB397"/>
    <mergeCell ref="BC397:BD397"/>
    <mergeCell ref="BE397:BF397"/>
    <mergeCell ref="BG397:BH397"/>
    <mergeCell ref="BI397:BJ397"/>
    <mergeCell ref="BK397:BL397"/>
    <mergeCell ref="BP394:BQ394"/>
    <mergeCell ref="BR394:BS394"/>
    <mergeCell ref="BT394:BU394"/>
    <mergeCell ref="BV394:BW394"/>
    <mergeCell ref="BX394:BY394"/>
    <mergeCell ref="BZ394:CA394"/>
    <mergeCell ref="CB394:CC394"/>
    <mergeCell ref="CD394:CE394"/>
    <mergeCell ref="CF394:CG394"/>
    <mergeCell ref="CH394:CI394"/>
    <mergeCell ref="CJ394:CK394"/>
    <mergeCell ref="BN395:BO395"/>
    <mergeCell ref="BP395:BQ395"/>
    <mergeCell ref="BR395:BS395"/>
    <mergeCell ref="BT395:BU395"/>
    <mergeCell ref="BV395:BW395"/>
    <mergeCell ref="BX395:BY395"/>
    <mergeCell ref="BZ395:CA395"/>
    <mergeCell ref="CB395:CC395"/>
    <mergeCell ref="CD395:CE395"/>
    <mergeCell ref="CF395:CG395"/>
    <mergeCell ref="CH395:CI395"/>
    <mergeCell ref="CJ395:CK395"/>
    <mergeCell ref="C396:D396"/>
    <mergeCell ref="E396:F396"/>
    <mergeCell ref="G396:H396"/>
    <mergeCell ref="I396:J396"/>
    <mergeCell ref="K396:L396"/>
    <mergeCell ref="M396:N396"/>
    <mergeCell ref="O396:P396"/>
    <mergeCell ref="Q396:R396"/>
    <mergeCell ref="S396:T396"/>
    <mergeCell ref="U396:V396"/>
    <mergeCell ref="W396:X396"/>
    <mergeCell ref="Y396:Z396"/>
    <mergeCell ref="AA396:AB396"/>
    <mergeCell ref="AC396:AD396"/>
    <mergeCell ref="AE396:AF396"/>
    <mergeCell ref="AG396:AH396"/>
    <mergeCell ref="AI396:AJ396"/>
    <mergeCell ref="AK396:AL396"/>
    <mergeCell ref="AM396:AN396"/>
    <mergeCell ref="AO396:AP396"/>
    <mergeCell ref="AQ396:AR396"/>
    <mergeCell ref="AS396:AT396"/>
    <mergeCell ref="AU396:AV396"/>
    <mergeCell ref="AW396:AX396"/>
    <mergeCell ref="AY396:AZ396"/>
    <mergeCell ref="BA396:BB396"/>
    <mergeCell ref="BC396:BD396"/>
    <mergeCell ref="BE396:BF396"/>
    <mergeCell ref="BG396:BH396"/>
    <mergeCell ref="BI396:BJ396"/>
    <mergeCell ref="BK396:BL396"/>
    <mergeCell ref="BN396:BO396"/>
    <mergeCell ref="BP396:BQ396"/>
    <mergeCell ref="BR396:BS396"/>
    <mergeCell ref="BT396:BU396"/>
    <mergeCell ref="BV396:BW396"/>
    <mergeCell ref="BX396:BY396"/>
    <mergeCell ref="BZ396:CA396"/>
    <mergeCell ref="CB396:CC396"/>
    <mergeCell ref="CD396:CE396"/>
    <mergeCell ref="CF396:CG396"/>
    <mergeCell ref="A394:A398"/>
    <mergeCell ref="C394:D394"/>
    <mergeCell ref="E394:F394"/>
    <mergeCell ref="G394:H394"/>
    <mergeCell ref="I394:J394"/>
    <mergeCell ref="K394:L394"/>
    <mergeCell ref="M394:N394"/>
    <mergeCell ref="O394:P394"/>
    <mergeCell ref="Q394:R394"/>
    <mergeCell ref="S394:T394"/>
    <mergeCell ref="U394:V394"/>
    <mergeCell ref="W394:X394"/>
    <mergeCell ref="Y394:Z394"/>
    <mergeCell ref="AA394:AB394"/>
    <mergeCell ref="AC394:AD394"/>
    <mergeCell ref="AE394:AF394"/>
    <mergeCell ref="AG394:AH394"/>
    <mergeCell ref="AI394:AJ394"/>
    <mergeCell ref="AK394:AL394"/>
    <mergeCell ref="AM394:AN394"/>
    <mergeCell ref="AO394:AP394"/>
    <mergeCell ref="AQ394:AR394"/>
    <mergeCell ref="AS394:AT394"/>
    <mergeCell ref="AU394:AV394"/>
    <mergeCell ref="AW394:AX394"/>
    <mergeCell ref="AY394:AZ394"/>
    <mergeCell ref="BA394:BB394"/>
    <mergeCell ref="BC394:BD394"/>
    <mergeCell ref="BE394:BF394"/>
    <mergeCell ref="BG394:BH394"/>
    <mergeCell ref="BI394:BJ394"/>
    <mergeCell ref="BK394:BL394"/>
    <mergeCell ref="BN394:BO394"/>
    <mergeCell ref="BG398:BH398"/>
    <mergeCell ref="BI398:BJ398"/>
    <mergeCell ref="BK398:BL398"/>
    <mergeCell ref="CH390:CI390"/>
    <mergeCell ref="CJ390:CK390"/>
    <mergeCell ref="CM390:CN390"/>
    <mergeCell ref="CP390:CQ390"/>
    <mergeCell ref="CR390:CS390"/>
    <mergeCell ref="CT390:CU390"/>
    <mergeCell ref="CV390:CW390"/>
    <mergeCell ref="CX390:CY390"/>
    <mergeCell ref="CZ390:DA390"/>
    <mergeCell ref="DB390:DC390"/>
    <mergeCell ref="DD390:DE390"/>
    <mergeCell ref="DF390:DG390"/>
    <mergeCell ref="DH390:DI390"/>
    <mergeCell ref="DJ390:DK390"/>
    <mergeCell ref="DL390:DM390"/>
    <mergeCell ref="C391:D391"/>
    <mergeCell ref="E391:F391"/>
    <mergeCell ref="G391:H391"/>
    <mergeCell ref="I391:J391"/>
    <mergeCell ref="K391:L391"/>
    <mergeCell ref="M391:N391"/>
    <mergeCell ref="O391:P391"/>
    <mergeCell ref="Q391:R391"/>
    <mergeCell ref="S391:T391"/>
    <mergeCell ref="U391:V391"/>
    <mergeCell ref="W391:X391"/>
    <mergeCell ref="Y391:Z391"/>
    <mergeCell ref="AA391:AB391"/>
    <mergeCell ref="AC391:AD391"/>
    <mergeCell ref="AE391:AF391"/>
    <mergeCell ref="AG391:AH391"/>
    <mergeCell ref="AI391:AJ391"/>
    <mergeCell ref="AK391:AL391"/>
    <mergeCell ref="AM391:AN391"/>
    <mergeCell ref="AO391:AP391"/>
    <mergeCell ref="AQ391:AR391"/>
    <mergeCell ref="AS391:AT391"/>
    <mergeCell ref="AU391:AV391"/>
    <mergeCell ref="AW391:AX391"/>
    <mergeCell ref="AY391:AZ391"/>
    <mergeCell ref="BA391:BB391"/>
    <mergeCell ref="BC391:BD391"/>
    <mergeCell ref="BE391:BF391"/>
    <mergeCell ref="BG391:BH391"/>
    <mergeCell ref="BI391:BJ391"/>
    <mergeCell ref="BK391:BL391"/>
    <mergeCell ref="BP388:BQ388"/>
    <mergeCell ref="BR388:BS388"/>
    <mergeCell ref="BT388:BU388"/>
    <mergeCell ref="BV388:BW388"/>
    <mergeCell ref="BX388:BY388"/>
    <mergeCell ref="BZ388:CA388"/>
    <mergeCell ref="CB388:CC388"/>
    <mergeCell ref="CD388:CE388"/>
    <mergeCell ref="CF388:CG388"/>
    <mergeCell ref="CH388:CI388"/>
    <mergeCell ref="CJ388:CK388"/>
    <mergeCell ref="BN389:BO389"/>
    <mergeCell ref="BP389:BQ389"/>
    <mergeCell ref="BR389:BS389"/>
    <mergeCell ref="BT389:BU389"/>
    <mergeCell ref="BV389:BW389"/>
    <mergeCell ref="BX389:BY389"/>
    <mergeCell ref="BZ389:CA389"/>
    <mergeCell ref="CB389:CC389"/>
    <mergeCell ref="CD389:CE389"/>
    <mergeCell ref="CF389:CG389"/>
    <mergeCell ref="CH389:CI389"/>
    <mergeCell ref="CJ389:CK389"/>
    <mergeCell ref="C390:D390"/>
    <mergeCell ref="E390:F390"/>
    <mergeCell ref="G390:H390"/>
    <mergeCell ref="I390:J390"/>
    <mergeCell ref="K390:L390"/>
    <mergeCell ref="M390:N390"/>
    <mergeCell ref="O390:P390"/>
    <mergeCell ref="Q390:R390"/>
    <mergeCell ref="S390:T390"/>
    <mergeCell ref="U390:V390"/>
    <mergeCell ref="W390:X390"/>
    <mergeCell ref="Y390:Z390"/>
    <mergeCell ref="AA390:AB390"/>
    <mergeCell ref="AC390:AD390"/>
    <mergeCell ref="AE390:AF390"/>
    <mergeCell ref="AG390:AH390"/>
    <mergeCell ref="AI390:AJ390"/>
    <mergeCell ref="AK390:AL390"/>
    <mergeCell ref="AM390:AN390"/>
    <mergeCell ref="AO390:AP390"/>
    <mergeCell ref="AQ390:AR390"/>
    <mergeCell ref="AS390:AT390"/>
    <mergeCell ref="AU390:AV390"/>
    <mergeCell ref="AW390:AX390"/>
    <mergeCell ref="AY390:AZ390"/>
    <mergeCell ref="BA390:BB390"/>
    <mergeCell ref="BC390:BD390"/>
    <mergeCell ref="BE390:BF390"/>
    <mergeCell ref="BG390:BH390"/>
    <mergeCell ref="BI390:BJ390"/>
    <mergeCell ref="BK390:BL390"/>
    <mergeCell ref="BN390:BO390"/>
    <mergeCell ref="BP390:BQ390"/>
    <mergeCell ref="BR390:BS390"/>
    <mergeCell ref="BT390:BU390"/>
    <mergeCell ref="BV390:BW390"/>
    <mergeCell ref="BX390:BY390"/>
    <mergeCell ref="BZ390:CA390"/>
    <mergeCell ref="CB390:CC390"/>
    <mergeCell ref="CD390:CE390"/>
    <mergeCell ref="CF390:CG390"/>
    <mergeCell ref="A388:A392"/>
    <mergeCell ref="C388:D388"/>
    <mergeCell ref="E388:F388"/>
    <mergeCell ref="G388:H388"/>
    <mergeCell ref="I388:J388"/>
    <mergeCell ref="K388:L388"/>
    <mergeCell ref="M388:N388"/>
    <mergeCell ref="O388:P388"/>
    <mergeCell ref="Q388:R388"/>
    <mergeCell ref="S388:T388"/>
    <mergeCell ref="U388:V388"/>
    <mergeCell ref="W388:X388"/>
    <mergeCell ref="Y388:Z388"/>
    <mergeCell ref="AA388:AB388"/>
    <mergeCell ref="AC388:AD388"/>
    <mergeCell ref="AE388:AF388"/>
    <mergeCell ref="AG388:AH388"/>
    <mergeCell ref="AI388:AJ388"/>
    <mergeCell ref="AK388:AL388"/>
    <mergeCell ref="AM388:AN388"/>
    <mergeCell ref="AO388:AP388"/>
    <mergeCell ref="AQ388:AR388"/>
    <mergeCell ref="AS388:AT388"/>
    <mergeCell ref="AU388:AV388"/>
    <mergeCell ref="AW388:AX388"/>
    <mergeCell ref="AY388:AZ388"/>
    <mergeCell ref="BA388:BB388"/>
    <mergeCell ref="BC388:BD388"/>
    <mergeCell ref="BE388:BF388"/>
    <mergeCell ref="BG388:BH388"/>
    <mergeCell ref="BI388:BJ388"/>
    <mergeCell ref="BK388:BL388"/>
    <mergeCell ref="BN388:BO388"/>
    <mergeCell ref="BG392:BH392"/>
    <mergeCell ref="BI392:BJ392"/>
    <mergeCell ref="BK392:BL392"/>
    <mergeCell ref="CH384:CI384"/>
    <mergeCell ref="CJ384:CK384"/>
    <mergeCell ref="CM384:CN384"/>
    <mergeCell ref="CP384:CQ384"/>
    <mergeCell ref="CR384:CS384"/>
    <mergeCell ref="CT384:CU384"/>
    <mergeCell ref="CV384:CW384"/>
    <mergeCell ref="CX384:CY384"/>
    <mergeCell ref="CZ384:DA384"/>
    <mergeCell ref="DB384:DC384"/>
    <mergeCell ref="DD384:DE384"/>
    <mergeCell ref="DF384:DG384"/>
    <mergeCell ref="DH384:DI384"/>
    <mergeCell ref="DJ384:DK384"/>
    <mergeCell ref="DL384:DM384"/>
    <mergeCell ref="C385:D385"/>
    <mergeCell ref="E385:F385"/>
    <mergeCell ref="G385:H385"/>
    <mergeCell ref="I385:J385"/>
    <mergeCell ref="K385:L385"/>
    <mergeCell ref="M385:N385"/>
    <mergeCell ref="O385:P385"/>
    <mergeCell ref="Q385:R385"/>
    <mergeCell ref="S385:T385"/>
    <mergeCell ref="U385:V385"/>
    <mergeCell ref="W385:X385"/>
    <mergeCell ref="Y385:Z385"/>
    <mergeCell ref="AA385:AB385"/>
    <mergeCell ref="AC385:AD385"/>
    <mergeCell ref="AE385:AF385"/>
    <mergeCell ref="AG385:AH385"/>
    <mergeCell ref="AI385:AJ385"/>
    <mergeCell ref="AK385:AL385"/>
    <mergeCell ref="AM385:AN385"/>
    <mergeCell ref="AO385:AP385"/>
    <mergeCell ref="AQ385:AR385"/>
    <mergeCell ref="AS385:AT385"/>
    <mergeCell ref="AU385:AV385"/>
    <mergeCell ref="AW385:AX385"/>
    <mergeCell ref="AY385:AZ385"/>
    <mergeCell ref="BA385:BB385"/>
    <mergeCell ref="BC385:BD385"/>
    <mergeCell ref="BE385:BF385"/>
    <mergeCell ref="BG385:BH385"/>
    <mergeCell ref="BI385:BJ385"/>
    <mergeCell ref="BK385:BL385"/>
    <mergeCell ref="BP382:BQ382"/>
    <mergeCell ref="BR382:BS382"/>
    <mergeCell ref="BT382:BU382"/>
    <mergeCell ref="BV382:BW382"/>
    <mergeCell ref="BX382:BY382"/>
    <mergeCell ref="BZ382:CA382"/>
    <mergeCell ref="CB382:CC382"/>
    <mergeCell ref="CD382:CE382"/>
    <mergeCell ref="CF382:CG382"/>
    <mergeCell ref="CH382:CI382"/>
    <mergeCell ref="CJ382:CK382"/>
    <mergeCell ref="BN383:BO383"/>
    <mergeCell ref="BP383:BQ383"/>
    <mergeCell ref="BR383:BS383"/>
    <mergeCell ref="BT383:BU383"/>
    <mergeCell ref="BV383:BW383"/>
    <mergeCell ref="BX383:BY383"/>
    <mergeCell ref="BZ383:CA383"/>
    <mergeCell ref="CB383:CC383"/>
    <mergeCell ref="CD383:CE383"/>
    <mergeCell ref="CF383:CG383"/>
    <mergeCell ref="CH383:CI383"/>
    <mergeCell ref="CJ383:CK383"/>
    <mergeCell ref="C384:D384"/>
    <mergeCell ref="E384:F384"/>
    <mergeCell ref="G384:H384"/>
    <mergeCell ref="I384:J384"/>
    <mergeCell ref="K384:L384"/>
    <mergeCell ref="M384:N384"/>
    <mergeCell ref="O384:P384"/>
    <mergeCell ref="Q384:R384"/>
    <mergeCell ref="S384:T384"/>
    <mergeCell ref="U384:V384"/>
    <mergeCell ref="W384:X384"/>
    <mergeCell ref="Y384:Z384"/>
    <mergeCell ref="AA384:AB384"/>
    <mergeCell ref="AC384:AD384"/>
    <mergeCell ref="AE384:AF384"/>
    <mergeCell ref="AG384:AH384"/>
    <mergeCell ref="AI384:AJ384"/>
    <mergeCell ref="AK384:AL384"/>
    <mergeCell ref="AM384:AN384"/>
    <mergeCell ref="AO384:AP384"/>
    <mergeCell ref="AQ384:AR384"/>
    <mergeCell ref="AS384:AT384"/>
    <mergeCell ref="AU384:AV384"/>
    <mergeCell ref="AW384:AX384"/>
    <mergeCell ref="AY384:AZ384"/>
    <mergeCell ref="BA384:BB384"/>
    <mergeCell ref="BC384:BD384"/>
    <mergeCell ref="BE384:BF384"/>
    <mergeCell ref="BG384:BH384"/>
    <mergeCell ref="BI384:BJ384"/>
    <mergeCell ref="BK384:BL384"/>
    <mergeCell ref="BN384:BO384"/>
    <mergeCell ref="BP384:BQ384"/>
    <mergeCell ref="BR384:BS384"/>
    <mergeCell ref="BT384:BU384"/>
    <mergeCell ref="BV384:BW384"/>
    <mergeCell ref="BX384:BY384"/>
    <mergeCell ref="BZ384:CA384"/>
    <mergeCell ref="CB384:CC384"/>
    <mergeCell ref="CD384:CE384"/>
    <mergeCell ref="CF384:CG384"/>
    <mergeCell ref="A382:A386"/>
    <mergeCell ref="C382:D382"/>
    <mergeCell ref="E382:F382"/>
    <mergeCell ref="G382:H382"/>
    <mergeCell ref="I382:J382"/>
    <mergeCell ref="K382:L382"/>
    <mergeCell ref="M382:N382"/>
    <mergeCell ref="O382:P382"/>
    <mergeCell ref="Q382:R382"/>
    <mergeCell ref="S382:T382"/>
    <mergeCell ref="U382:V382"/>
    <mergeCell ref="W382:X382"/>
    <mergeCell ref="Y382:Z382"/>
    <mergeCell ref="AA382:AB382"/>
    <mergeCell ref="AC382:AD382"/>
    <mergeCell ref="AE382:AF382"/>
    <mergeCell ref="AG382:AH382"/>
    <mergeCell ref="AI382:AJ382"/>
    <mergeCell ref="AK382:AL382"/>
    <mergeCell ref="AM382:AN382"/>
    <mergeCell ref="AO382:AP382"/>
    <mergeCell ref="AQ382:AR382"/>
    <mergeCell ref="AS382:AT382"/>
    <mergeCell ref="AU382:AV382"/>
    <mergeCell ref="AW382:AX382"/>
    <mergeCell ref="AY382:AZ382"/>
    <mergeCell ref="BA382:BB382"/>
    <mergeCell ref="BC382:BD382"/>
    <mergeCell ref="BE382:BF382"/>
    <mergeCell ref="BG382:BH382"/>
    <mergeCell ref="BI382:BJ382"/>
    <mergeCell ref="BK382:BL382"/>
    <mergeCell ref="BN382:BO382"/>
    <mergeCell ref="BG386:BH386"/>
    <mergeCell ref="BI386:BJ386"/>
    <mergeCell ref="BK386:BL386"/>
    <mergeCell ref="CH378:CI378"/>
    <mergeCell ref="CJ378:CK378"/>
    <mergeCell ref="CM378:CN378"/>
    <mergeCell ref="CP378:CQ378"/>
    <mergeCell ref="CR378:CS378"/>
    <mergeCell ref="CT378:CU378"/>
    <mergeCell ref="CV378:CW378"/>
    <mergeCell ref="CX378:CY378"/>
    <mergeCell ref="CZ378:DA378"/>
    <mergeCell ref="DB378:DC378"/>
    <mergeCell ref="DD378:DE378"/>
    <mergeCell ref="DF378:DG378"/>
    <mergeCell ref="DH378:DI378"/>
    <mergeCell ref="DJ378:DK378"/>
    <mergeCell ref="DL378:DM378"/>
    <mergeCell ref="C379:D379"/>
    <mergeCell ref="E379:F379"/>
    <mergeCell ref="G379:H379"/>
    <mergeCell ref="I379:J379"/>
    <mergeCell ref="K379:L379"/>
    <mergeCell ref="M379:N379"/>
    <mergeCell ref="O379:P379"/>
    <mergeCell ref="Q379:R379"/>
    <mergeCell ref="S379:T379"/>
    <mergeCell ref="U379:V379"/>
    <mergeCell ref="W379:X379"/>
    <mergeCell ref="Y379:Z379"/>
    <mergeCell ref="AA379:AB379"/>
    <mergeCell ref="AC379:AD379"/>
    <mergeCell ref="AE379:AF379"/>
    <mergeCell ref="AG379:AH379"/>
    <mergeCell ref="AI379:AJ379"/>
    <mergeCell ref="AK379:AL379"/>
    <mergeCell ref="AM379:AN379"/>
    <mergeCell ref="AO379:AP379"/>
    <mergeCell ref="AQ379:AR379"/>
    <mergeCell ref="AS379:AT379"/>
    <mergeCell ref="AU379:AV379"/>
    <mergeCell ref="AW379:AX379"/>
    <mergeCell ref="AY379:AZ379"/>
    <mergeCell ref="BA379:BB379"/>
    <mergeCell ref="BC379:BD379"/>
    <mergeCell ref="BE379:BF379"/>
    <mergeCell ref="BG379:BH379"/>
    <mergeCell ref="BI379:BJ379"/>
    <mergeCell ref="BK379:BL379"/>
    <mergeCell ref="BP376:BQ376"/>
    <mergeCell ref="BR376:BS376"/>
    <mergeCell ref="BT376:BU376"/>
    <mergeCell ref="BV376:BW376"/>
    <mergeCell ref="BX376:BY376"/>
    <mergeCell ref="BZ376:CA376"/>
    <mergeCell ref="CB376:CC376"/>
    <mergeCell ref="CD376:CE376"/>
    <mergeCell ref="CF376:CG376"/>
    <mergeCell ref="CH376:CI376"/>
    <mergeCell ref="CJ376:CK376"/>
    <mergeCell ref="BN377:BO377"/>
    <mergeCell ref="BP377:BQ377"/>
    <mergeCell ref="BR377:BS377"/>
    <mergeCell ref="BT377:BU377"/>
    <mergeCell ref="BV377:BW377"/>
    <mergeCell ref="BX377:BY377"/>
    <mergeCell ref="BZ377:CA377"/>
    <mergeCell ref="CB377:CC377"/>
    <mergeCell ref="CD377:CE377"/>
    <mergeCell ref="CF377:CG377"/>
    <mergeCell ref="CH377:CI377"/>
    <mergeCell ref="CJ377:CK377"/>
    <mergeCell ref="C378:D378"/>
    <mergeCell ref="E378:F378"/>
    <mergeCell ref="G378:H378"/>
    <mergeCell ref="I378:J378"/>
    <mergeCell ref="K378:L378"/>
    <mergeCell ref="M378:N378"/>
    <mergeCell ref="O378:P378"/>
    <mergeCell ref="Q378:R378"/>
    <mergeCell ref="S378:T378"/>
    <mergeCell ref="U378:V378"/>
    <mergeCell ref="W378:X378"/>
    <mergeCell ref="Y378:Z378"/>
    <mergeCell ref="AA378:AB378"/>
    <mergeCell ref="AC378:AD378"/>
    <mergeCell ref="AE378:AF378"/>
    <mergeCell ref="AG378:AH378"/>
    <mergeCell ref="AI378:AJ378"/>
    <mergeCell ref="AK378:AL378"/>
    <mergeCell ref="AM378:AN378"/>
    <mergeCell ref="AO378:AP378"/>
    <mergeCell ref="AQ378:AR378"/>
    <mergeCell ref="AS378:AT378"/>
    <mergeCell ref="AU378:AV378"/>
    <mergeCell ref="AW378:AX378"/>
    <mergeCell ref="AY378:AZ378"/>
    <mergeCell ref="BA378:BB378"/>
    <mergeCell ref="BC378:BD378"/>
    <mergeCell ref="BE378:BF378"/>
    <mergeCell ref="BG378:BH378"/>
    <mergeCell ref="BI378:BJ378"/>
    <mergeCell ref="BK378:BL378"/>
    <mergeCell ref="BN378:BO378"/>
    <mergeCell ref="BP378:BQ378"/>
    <mergeCell ref="BR378:BS378"/>
    <mergeCell ref="BT378:BU378"/>
    <mergeCell ref="BV378:BW378"/>
    <mergeCell ref="BX378:BY378"/>
    <mergeCell ref="BZ378:CA378"/>
    <mergeCell ref="CB378:CC378"/>
    <mergeCell ref="CD378:CE378"/>
    <mergeCell ref="CF378:CG378"/>
    <mergeCell ref="A376:A380"/>
    <mergeCell ref="C376:D376"/>
    <mergeCell ref="E376:F376"/>
    <mergeCell ref="G376:H376"/>
    <mergeCell ref="I376:J376"/>
    <mergeCell ref="K376:L376"/>
    <mergeCell ref="M376:N376"/>
    <mergeCell ref="O376:P376"/>
    <mergeCell ref="Q376:R376"/>
    <mergeCell ref="S376:T376"/>
    <mergeCell ref="U376:V376"/>
    <mergeCell ref="W376:X376"/>
    <mergeCell ref="Y376:Z376"/>
    <mergeCell ref="AA376:AB376"/>
    <mergeCell ref="AC376:AD376"/>
    <mergeCell ref="AE376:AF376"/>
    <mergeCell ref="AG376:AH376"/>
    <mergeCell ref="AI376:AJ376"/>
    <mergeCell ref="AK376:AL376"/>
    <mergeCell ref="AM376:AN376"/>
    <mergeCell ref="AO376:AP376"/>
    <mergeCell ref="AQ376:AR376"/>
    <mergeCell ref="AS376:AT376"/>
    <mergeCell ref="AU376:AV376"/>
    <mergeCell ref="AW376:AX376"/>
    <mergeCell ref="AY376:AZ376"/>
    <mergeCell ref="BA376:BB376"/>
    <mergeCell ref="BC376:BD376"/>
    <mergeCell ref="BE376:BF376"/>
    <mergeCell ref="BG376:BH376"/>
    <mergeCell ref="BI376:BJ376"/>
    <mergeCell ref="BK376:BL376"/>
    <mergeCell ref="BN376:BO376"/>
    <mergeCell ref="BG380:BH380"/>
    <mergeCell ref="BI380:BJ380"/>
    <mergeCell ref="BK380:BL380"/>
    <mergeCell ref="CH372:CI372"/>
    <mergeCell ref="CJ372:CK372"/>
    <mergeCell ref="CM372:CN372"/>
    <mergeCell ref="CP372:CQ372"/>
    <mergeCell ref="CR372:CS372"/>
    <mergeCell ref="CT372:CU372"/>
    <mergeCell ref="CV372:CW372"/>
    <mergeCell ref="CX372:CY372"/>
    <mergeCell ref="CZ372:DA372"/>
    <mergeCell ref="DB372:DC372"/>
    <mergeCell ref="DD372:DE372"/>
    <mergeCell ref="DF372:DG372"/>
    <mergeCell ref="DH372:DI372"/>
    <mergeCell ref="DJ372:DK372"/>
    <mergeCell ref="DL372:DM372"/>
    <mergeCell ref="C373:D373"/>
    <mergeCell ref="E373:F373"/>
    <mergeCell ref="G373:H373"/>
    <mergeCell ref="I373:J373"/>
    <mergeCell ref="K373:L373"/>
    <mergeCell ref="M373:N373"/>
    <mergeCell ref="O373:P373"/>
    <mergeCell ref="Q373:R373"/>
    <mergeCell ref="S373:T373"/>
    <mergeCell ref="U373:V373"/>
    <mergeCell ref="W373:X373"/>
    <mergeCell ref="Y373:Z373"/>
    <mergeCell ref="AA373:AB373"/>
    <mergeCell ref="AC373:AD373"/>
    <mergeCell ref="AE373:AF373"/>
    <mergeCell ref="AG373:AH373"/>
    <mergeCell ref="AI373:AJ373"/>
    <mergeCell ref="AK373:AL373"/>
    <mergeCell ref="AM373:AN373"/>
    <mergeCell ref="AO373:AP373"/>
    <mergeCell ref="AQ373:AR373"/>
    <mergeCell ref="AS373:AT373"/>
    <mergeCell ref="AU373:AV373"/>
    <mergeCell ref="AW373:AX373"/>
    <mergeCell ref="AY373:AZ373"/>
    <mergeCell ref="BA373:BB373"/>
    <mergeCell ref="BC373:BD373"/>
    <mergeCell ref="BE373:BF373"/>
    <mergeCell ref="BG373:BH373"/>
    <mergeCell ref="BI373:BJ373"/>
    <mergeCell ref="BK373:BL373"/>
    <mergeCell ref="BP370:BQ370"/>
    <mergeCell ref="BR370:BS370"/>
    <mergeCell ref="BT370:BU370"/>
    <mergeCell ref="BV370:BW370"/>
    <mergeCell ref="BX370:BY370"/>
    <mergeCell ref="BZ370:CA370"/>
    <mergeCell ref="CB370:CC370"/>
    <mergeCell ref="CD370:CE370"/>
    <mergeCell ref="CF370:CG370"/>
    <mergeCell ref="CH370:CI370"/>
    <mergeCell ref="CJ370:CK370"/>
    <mergeCell ref="BN371:BO371"/>
    <mergeCell ref="BP371:BQ371"/>
    <mergeCell ref="BR371:BS371"/>
    <mergeCell ref="BT371:BU371"/>
    <mergeCell ref="BV371:BW371"/>
    <mergeCell ref="BX371:BY371"/>
    <mergeCell ref="BZ371:CA371"/>
    <mergeCell ref="CB371:CC371"/>
    <mergeCell ref="CD371:CE371"/>
    <mergeCell ref="CF371:CG371"/>
    <mergeCell ref="CH371:CI371"/>
    <mergeCell ref="CJ371:CK371"/>
    <mergeCell ref="C372:D372"/>
    <mergeCell ref="E372:F372"/>
    <mergeCell ref="G372:H372"/>
    <mergeCell ref="I372:J372"/>
    <mergeCell ref="K372:L372"/>
    <mergeCell ref="M372:N372"/>
    <mergeCell ref="O372:P372"/>
    <mergeCell ref="Q372:R372"/>
    <mergeCell ref="S372:T372"/>
    <mergeCell ref="U372:V372"/>
    <mergeCell ref="W372:X372"/>
    <mergeCell ref="Y372:Z372"/>
    <mergeCell ref="AA372:AB372"/>
    <mergeCell ref="AC372:AD372"/>
    <mergeCell ref="AE372:AF372"/>
    <mergeCell ref="AG372:AH372"/>
    <mergeCell ref="AI372:AJ372"/>
    <mergeCell ref="AK372:AL372"/>
    <mergeCell ref="AM372:AN372"/>
    <mergeCell ref="AO372:AP372"/>
    <mergeCell ref="AQ372:AR372"/>
    <mergeCell ref="AS372:AT372"/>
    <mergeCell ref="AU372:AV372"/>
    <mergeCell ref="AW372:AX372"/>
    <mergeCell ref="AY372:AZ372"/>
    <mergeCell ref="BA372:BB372"/>
    <mergeCell ref="BC372:BD372"/>
    <mergeCell ref="BE372:BF372"/>
    <mergeCell ref="BG372:BH372"/>
    <mergeCell ref="BI372:BJ372"/>
    <mergeCell ref="BK372:BL372"/>
    <mergeCell ref="BN372:BO372"/>
    <mergeCell ref="BP372:BQ372"/>
    <mergeCell ref="BR372:BS372"/>
    <mergeCell ref="BT372:BU372"/>
    <mergeCell ref="BV372:BW372"/>
    <mergeCell ref="BX372:BY372"/>
    <mergeCell ref="BZ372:CA372"/>
    <mergeCell ref="CB372:CC372"/>
    <mergeCell ref="CD372:CE372"/>
    <mergeCell ref="CF372:CG372"/>
    <mergeCell ref="A370:A374"/>
    <mergeCell ref="C370:D370"/>
    <mergeCell ref="E370:F370"/>
    <mergeCell ref="G370:H370"/>
    <mergeCell ref="I370:J370"/>
    <mergeCell ref="K370:L370"/>
    <mergeCell ref="M370:N370"/>
    <mergeCell ref="O370:P370"/>
    <mergeCell ref="Q370:R370"/>
    <mergeCell ref="S370:T370"/>
    <mergeCell ref="U370:V370"/>
    <mergeCell ref="W370:X370"/>
    <mergeCell ref="Y370:Z370"/>
    <mergeCell ref="AA370:AB370"/>
    <mergeCell ref="AC370:AD370"/>
    <mergeCell ref="AE370:AF370"/>
    <mergeCell ref="AG370:AH370"/>
    <mergeCell ref="AI370:AJ370"/>
    <mergeCell ref="AK370:AL370"/>
    <mergeCell ref="AM370:AN370"/>
    <mergeCell ref="AO370:AP370"/>
    <mergeCell ref="AQ370:AR370"/>
    <mergeCell ref="AS370:AT370"/>
    <mergeCell ref="AU370:AV370"/>
    <mergeCell ref="AW370:AX370"/>
    <mergeCell ref="AY370:AZ370"/>
    <mergeCell ref="BA370:BB370"/>
    <mergeCell ref="BC370:BD370"/>
    <mergeCell ref="BE370:BF370"/>
    <mergeCell ref="BG370:BH370"/>
    <mergeCell ref="BI370:BJ370"/>
    <mergeCell ref="BK370:BL370"/>
    <mergeCell ref="BN370:BO370"/>
    <mergeCell ref="BG374:BH374"/>
    <mergeCell ref="BI374:BJ374"/>
    <mergeCell ref="BK374:BL374"/>
    <mergeCell ref="CH366:CI366"/>
    <mergeCell ref="CJ366:CK366"/>
    <mergeCell ref="CM366:CN366"/>
    <mergeCell ref="CP366:CQ366"/>
    <mergeCell ref="CR366:CS366"/>
    <mergeCell ref="CT366:CU366"/>
    <mergeCell ref="CV366:CW366"/>
    <mergeCell ref="CX366:CY366"/>
    <mergeCell ref="CZ366:DA366"/>
    <mergeCell ref="DB366:DC366"/>
    <mergeCell ref="DD366:DE366"/>
    <mergeCell ref="DF366:DG366"/>
    <mergeCell ref="DH366:DI366"/>
    <mergeCell ref="DJ366:DK366"/>
    <mergeCell ref="DL366:DM366"/>
    <mergeCell ref="C367:D367"/>
    <mergeCell ref="E367:F367"/>
    <mergeCell ref="G367:H367"/>
    <mergeCell ref="I367:J367"/>
    <mergeCell ref="K367:L367"/>
    <mergeCell ref="M367:N367"/>
    <mergeCell ref="O367:P367"/>
    <mergeCell ref="Q367:R367"/>
    <mergeCell ref="S367:T367"/>
    <mergeCell ref="U367:V367"/>
    <mergeCell ref="W367:X367"/>
    <mergeCell ref="Y367:Z367"/>
    <mergeCell ref="AA367:AB367"/>
    <mergeCell ref="AC367:AD367"/>
    <mergeCell ref="AE367:AF367"/>
    <mergeCell ref="AG367:AH367"/>
    <mergeCell ref="AI367:AJ367"/>
    <mergeCell ref="AK367:AL367"/>
    <mergeCell ref="AM367:AN367"/>
    <mergeCell ref="AO367:AP367"/>
    <mergeCell ref="AQ367:AR367"/>
    <mergeCell ref="AS367:AT367"/>
    <mergeCell ref="AU367:AV367"/>
    <mergeCell ref="AW367:AX367"/>
    <mergeCell ref="AY367:AZ367"/>
    <mergeCell ref="BA367:BB367"/>
    <mergeCell ref="BC367:BD367"/>
    <mergeCell ref="BE367:BF367"/>
    <mergeCell ref="BG367:BH367"/>
    <mergeCell ref="BI367:BJ367"/>
    <mergeCell ref="BK367:BL367"/>
    <mergeCell ref="BP364:BQ364"/>
    <mergeCell ref="BR364:BS364"/>
    <mergeCell ref="BT364:BU364"/>
    <mergeCell ref="BV364:BW364"/>
    <mergeCell ref="BX364:BY364"/>
    <mergeCell ref="BZ364:CA364"/>
    <mergeCell ref="CB364:CC364"/>
    <mergeCell ref="CD364:CE364"/>
    <mergeCell ref="CF364:CG364"/>
    <mergeCell ref="CH364:CI364"/>
    <mergeCell ref="CJ364:CK364"/>
    <mergeCell ref="BN365:BO365"/>
    <mergeCell ref="BP365:BQ365"/>
    <mergeCell ref="BR365:BS365"/>
    <mergeCell ref="BT365:BU365"/>
    <mergeCell ref="BV365:BW365"/>
    <mergeCell ref="BX365:BY365"/>
    <mergeCell ref="BZ365:CA365"/>
    <mergeCell ref="CB365:CC365"/>
    <mergeCell ref="CD365:CE365"/>
    <mergeCell ref="CF365:CG365"/>
    <mergeCell ref="CH365:CI365"/>
    <mergeCell ref="CJ365:CK365"/>
    <mergeCell ref="C366:D366"/>
    <mergeCell ref="E366:F366"/>
    <mergeCell ref="G366:H366"/>
    <mergeCell ref="I366:J366"/>
    <mergeCell ref="K366:L366"/>
    <mergeCell ref="M366:N366"/>
    <mergeCell ref="O366:P366"/>
    <mergeCell ref="Q366:R366"/>
    <mergeCell ref="S366:T366"/>
    <mergeCell ref="U366:V366"/>
    <mergeCell ref="W366:X366"/>
    <mergeCell ref="Y366:Z366"/>
    <mergeCell ref="AA366:AB366"/>
    <mergeCell ref="AC366:AD366"/>
    <mergeCell ref="AE366:AF366"/>
    <mergeCell ref="AG366:AH366"/>
    <mergeCell ref="AI366:AJ366"/>
    <mergeCell ref="AK366:AL366"/>
    <mergeCell ref="AM366:AN366"/>
    <mergeCell ref="AO366:AP366"/>
    <mergeCell ref="AQ366:AR366"/>
    <mergeCell ref="AS366:AT366"/>
    <mergeCell ref="AU366:AV366"/>
    <mergeCell ref="AW366:AX366"/>
    <mergeCell ref="AY366:AZ366"/>
    <mergeCell ref="BA366:BB366"/>
    <mergeCell ref="BC366:BD366"/>
    <mergeCell ref="BE366:BF366"/>
    <mergeCell ref="BG366:BH366"/>
    <mergeCell ref="BI366:BJ366"/>
    <mergeCell ref="BK366:BL366"/>
    <mergeCell ref="BN366:BO366"/>
    <mergeCell ref="BP366:BQ366"/>
    <mergeCell ref="BR366:BS366"/>
    <mergeCell ref="BT366:BU366"/>
    <mergeCell ref="BV366:BW366"/>
    <mergeCell ref="BX366:BY366"/>
    <mergeCell ref="BZ366:CA366"/>
    <mergeCell ref="CB366:CC366"/>
    <mergeCell ref="CD366:CE366"/>
    <mergeCell ref="CF366:CG366"/>
    <mergeCell ref="A364:A368"/>
    <mergeCell ref="C364:D364"/>
    <mergeCell ref="E364:F364"/>
    <mergeCell ref="G364:H364"/>
    <mergeCell ref="I364:J364"/>
    <mergeCell ref="K364:L364"/>
    <mergeCell ref="M364:N364"/>
    <mergeCell ref="O364:P364"/>
    <mergeCell ref="Q364:R364"/>
    <mergeCell ref="S364:T364"/>
    <mergeCell ref="U364:V364"/>
    <mergeCell ref="W364:X364"/>
    <mergeCell ref="Y364:Z364"/>
    <mergeCell ref="AA364:AB364"/>
    <mergeCell ref="AC364:AD364"/>
    <mergeCell ref="AE364:AF364"/>
    <mergeCell ref="AG364:AH364"/>
    <mergeCell ref="AI364:AJ364"/>
    <mergeCell ref="AK364:AL364"/>
    <mergeCell ref="AM364:AN364"/>
    <mergeCell ref="AO364:AP364"/>
    <mergeCell ref="AQ364:AR364"/>
    <mergeCell ref="AS364:AT364"/>
    <mergeCell ref="AU364:AV364"/>
    <mergeCell ref="AW364:AX364"/>
    <mergeCell ref="AY364:AZ364"/>
    <mergeCell ref="BA364:BB364"/>
    <mergeCell ref="BC364:BD364"/>
    <mergeCell ref="BE364:BF364"/>
    <mergeCell ref="BG364:BH364"/>
    <mergeCell ref="BI364:BJ364"/>
    <mergeCell ref="BK364:BL364"/>
    <mergeCell ref="BN364:BO364"/>
    <mergeCell ref="BG368:BH368"/>
    <mergeCell ref="BI368:BJ368"/>
    <mergeCell ref="BK368:BL368"/>
    <mergeCell ref="CH360:CI360"/>
    <mergeCell ref="CJ360:CK360"/>
    <mergeCell ref="CM360:CN360"/>
    <mergeCell ref="CP360:CQ360"/>
    <mergeCell ref="CR360:CS360"/>
    <mergeCell ref="CT360:CU360"/>
    <mergeCell ref="CV360:CW360"/>
    <mergeCell ref="CX360:CY360"/>
    <mergeCell ref="CZ360:DA360"/>
    <mergeCell ref="DB360:DC360"/>
    <mergeCell ref="DD360:DE360"/>
    <mergeCell ref="DF360:DG360"/>
    <mergeCell ref="DH360:DI360"/>
    <mergeCell ref="DJ360:DK360"/>
    <mergeCell ref="DL360:DM360"/>
    <mergeCell ref="C361:D361"/>
    <mergeCell ref="E361:F361"/>
    <mergeCell ref="G361:H361"/>
    <mergeCell ref="I361:J361"/>
    <mergeCell ref="K361:L361"/>
    <mergeCell ref="M361:N361"/>
    <mergeCell ref="O361:P361"/>
    <mergeCell ref="Q361:R361"/>
    <mergeCell ref="S361:T361"/>
    <mergeCell ref="U361:V361"/>
    <mergeCell ref="W361:X361"/>
    <mergeCell ref="Y361:Z361"/>
    <mergeCell ref="AA361:AB361"/>
    <mergeCell ref="AC361:AD361"/>
    <mergeCell ref="AE361:AF361"/>
    <mergeCell ref="AG361:AH361"/>
    <mergeCell ref="AI361:AJ361"/>
    <mergeCell ref="AK361:AL361"/>
    <mergeCell ref="AM361:AN361"/>
    <mergeCell ref="AO361:AP361"/>
    <mergeCell ref="AQ361:AR361"/>
    <mergeCell ref="AS361:AT361"/>
    <mergeCell ref="AU361:AV361"/>
    <mergeCell ref="AW361:AX361"/>
    <mergeCell ref="AY361:AZ361"/>
    <mergeCell ref="BA361:BB361"/>
    <mergeCell ref="BC361:BD361"/>
    <mergeCell ref="BE361:BF361"/>
    <mergeCell ref="BG361:BH361"/>
    <mergeCell ref="BI361:BJ361"/>
    <mergeCell ref="BK361:BL361"/>
    <mergeCell ref="BP358:BQ358"/>
    <mergeCell ref="BR358:BS358"/>
    <mergeCell ref="BT358:BU358"/>
    <mergeCell ref="BV358:BW358"/>
    <mergeCell ref="BX358:BY358"/>
    <mergeCell ref="BZ358:CA358"/>
    <mergeCell ref="CB358:CC358"/>
    <mergeCell ref="CD358:CE358"/>
    <mergeCell ref="CF358:CG358"/>
    <mergeCell ref="CH358:CI358"/>
    <mergeCell ref="CJ358:CK358"/>
    <mergeCell ref="BN359:BO359"/>
    <mergeCell ref="BP359:BQ359"/>
    <mergeCell ref="BR359:BS359"/>
    <mergeCell ref="BT359:BU359"/>
    <mergeCell ref="BV359:BW359"/>
    <mergeCell ref="BX359:BY359"/>
    <mergeCell ref="BZ359:CA359"/>
    <mergeCell ref="CB359:CC359"/>
    <mergeCell ref="CD359:CE359"/>
    <mergeCell ref="CF359:CG359"/>
    <mergeCell ref="CH359:CI359"/>
    <mergeCell ref="CJ359:CK359"/>
    <mergeCell ref="C360:D360"/>
    <mergeCell ref="E360:F360"/>
    <mergeCell ref="G360:H360"/>
    <mergeCell ref="I360:J360"/>
    <mergeCell ref="K360:L360"/>
    <mergeCell ref="M360:N360"/>
    <mergeCell ref="O360:P360"/>
    <mergeCell ref="Q360:R360"/>
    <mergeCell ref="S360:T360"/>
    <mergeCell ref="U360:V360"/>
    <mergeCell ref="W360:X360"/>
    <mergeCell ref="Y360:Z360"/>
    <mergeCell ref="AA360:AB360"/>
    <mergeCell ref="AC360:AD360"/>
    <mergeCell ref="AE360:AF360"/>
    <mergeCell ref="AG360:AH360"/>
    <mergeCell ref="AI360:AJ360"/>
    <mergeCell ref="AK360:AL360"/>
    <mergeCell ref="AM360:AN360"/>
    <mergeCell ref="AO360:AP360"/>
    <mergeCell ref="AQ360:AR360"/>
    <mergeCell ref="AS360:AT360"/>
    <mergeCell ref="AU360:AV360"/>
    <mergeCell ref="AW360:AX360"/>
    <mergeCell ref="AY360:AZ360"/>
    <mergeCell ref="BA360:BB360"/>
    <mergeCell ref="BC360:BD360"/>
    <mergeCell ref="BE360:BF360"/>
    <mergeCell ref="BG360:BH360"/>
    <mergeCell ref="BI360:BJ360"/>
    <mergeCell ref="BK360:BL360"/>
    <mergeCell ref="BN360:BO360"/>
    <mergeCell ref="BP360:BQ360"/>
    <mergeCell ref="BR360:BS360"/>
    <mergeCell ref="BT360:BU360"/>
    <mergeCell ref="BV360:BW360"/>
    <mergeCell ref="BX360:BY360"/>
    <mergeCell ref="BZ360:CA360"/>
    <mergeCell ref="CB360:CC360"/>
    <mergeCell ref="CD360:CE360"/>
    <mergeCell ref="CF360:CG360"/>
    <mergeCell ref="A358:A362"/>
    <mergeCell ref="C358:D358"/>
    <mergeCell ref="E358:F358"/>
    <mergeCell ref="G358:H358"/>
    <mergeCell ref="I358:J358"/>
    <mergeCell ref="K358:L358"/>
    <mergeCell ref="M358:N358"/>
    <mergeCell ref="O358:P358"/>
    <mergeCell ref="Q358:R358"/>
    <mergeCell ref="S358:T358"/>
    <mergeCell ref="U358:V358"/>
    <mergeCell ref="W358:X358"/>
    <mergeCell ref="Y358:Z358"/>
    <mergeCell ref="AA358:AB358"/>
    <mergeCell ref="AC358:AD358"/>
    <mergeCell ref="AE358:AF358"/>
    <mergeCell ref="AG358:AH358"/>
    <mergeCell ref="AI358:AJ358"/>
    <mergeCell ref="AK358:AL358"/>
    <mergeCell ref="AM358:AN358"/>
    <mergeCell ref="AO358:AP358"/>
    <mergeCell ref="AQ358:AR358"/>
    <mergeCell ref="AS358:AT358"/>
    <mergeCell ref="AU358:AV358"/>
    <mergeCell ref="AW358:AX358"/>
    <mergeCell ref="AY358:AZ358"/>
    <mergeCell ref="BA358:BB358"/>
    <mergeCell ref="BC358:BD358"/>
    <mergeCell ref="BE358:BF358"/>
    <mergeCell ref="BG358:BH358"/>
    <mergeCell ref="BI358:BJ358"/>
    <mergeCell ref="BK358:BL358"/>
    <mergeCell ref="BN358:BO358"/>
    <mergeCell ref="BG362:BH362"/>
    <mergeCell ref="BI362:BJ362"/>
    <mergeCell ref="BK362:BL362"/>
    <mergeCell ref="CH354:CI354"/>
    <mergeCell ref="CJ354:CK354"/>
    <mergeCell ref="CM354:CN354"/>
    <mergeCell ref="CP354:CQ354"/>
    <mergeCell ref="CR354:CS354"/>
    <mergeCell ref="CT354:CU354"/>
    <mergeCell ref="CV354:CW354"/>
    <mergeCell ref="CX354:CY354"/>
    <mergeCell ref="CZ354:DA354"/>
    <mergeCell ref="DB354:DC354"/>
    <mergeCell ref="DD354:DE354"/>
    <mergeCell ref="DF354:DG354"/>
    <mergeCell ref="DH354:DI354"/>
    <mergeCell ref="DJ354:DK354"/>
    <mergeCell ref="DL354:DM354"/>
    <mergeCell ref="C355:D355"/>
    <mergeCell ref="E355:F355"/>
    <mergeCell ref="G355:H355"/>
    <mergeCell ref="I355:J355"/>
    <mergeCell ref="K355:L355"/>
    <mergeCell ref="M355:N355"/>
    <mergeCell ref="O355:P355"/>
    <mergeCell ref="Q355:R355"/>
    <mergeCell ref="S355:T355"/>
    <mergeCell ref="U355:V355"/>
    <mergeCell ref="W355:X355"/>
    <mergeCell ref="Y355:Z355"/>
    <mergeCell ref="AA355:AB355"/>
    <mergeCell ref="AC355:AD355"/>
    <mergeCell ref="AE355:AF355"/>
    <mergeCell ref="AG355:AH355"/>
    <mergeCell ref="AI355:AJ355"/>
    <mergeCell ref="AK355:AL355"/>
    <mergeCell ref="AM355:AN355"/>
    <mergeCell ref="AO355:AP355"/>
    <mergeCell ref="AQ355:AR355"/>
    <mergeCell ref="AS355:AT355"/>
    <mergeCell ref="AU355:AV355"/>
    <mergeCell ref="AW355:AX355"/>
    <mergeCell ref="AY355:AZ355"/>
    <mergeCell ref="BA355:BB355"/>
    <mergeCell ref="BC355:BD355"/>
    <mergeCell ref="BE355:BF355"/>
    <mergeCell ref="BG355:BH355"/>
    <mergeCell ref="BI355:BJ355"/>
    <mergeCell ref="BK355:BL355"/>
    <mergeCell ref="BP352:BQ352"/>
    <mergeCell ref="BR352:BS352"/>
    <mergeCell ref="BT352:BU352"/>
    <mergeCell ref="BV352:BW352"/>
    <mergeCell ref="BX352:BY352"/>
    <mergeCell ref="BZ352:CA352"/>
    <mergeCell ref="CB352:CC352"/>
    <mergeCell ref="CD352:CE352"/>
    <mergeCell ref="CF352:CG352"/>
    <mergeCell ref="CH352:CI352"/>
    <mergeCell ref="CJ352:CK352"/>
    <mergeCell ref="BN353:BO353"/>
    <mergeCell ref="BP353:BQ353"/>
    <mergeCell ref="BR353:BS353"/>
    <mergeCell ref="BT353:BU353"/>
    <mergeCell ref="BV353:BW353"/>
    <mergeCell ref="BX353:BY353"/>
    <mergeCell ref="BZ353:CA353"/>
    <mergeCell ref="CB353:CC353"/>
    <mergeCell ref="CD353:CE353"/>
    <mergeCell ref="CF353:CG353"/>
    <mergeCell ref="CH353:CI353"/>
    <mergeCell ref="CJ353:CK353"/>
    <mergeCell ref="C354:D354"/>
    <mergeCell ref="E354:F354"/>
    <mergeCell ref="G354:H354"/>
    <mergeCell ref="I354:J354"/>
    <mergeCell ref="K354:L354"/>
    <mergeCell ref="M354:N354"/>
    <mergeCell ref="O354:P354"/>
    <mergeCell ref="Q354:R354"/>
    <mergeCell ref="S354:T354"/>
    <mergeCell ref="U354:V354"/>
    <mergeCell ref="W354:X354"/>
    <mergeCell ref="Y354:Z354"/>
    <mergeCell ref="AA354:AB354"/>
    <mergeCell ref="AC354:AD354"/>
    <mergeCell ref="AE354:AF354"/>
    <mergeCell ref="AG354:AH354"/>
    <mergeCell ref="AI354:AJ354"/>
    <mergeCell ref="AK354:AL354"/>
    <mergeCell ref="AM354:AN354"/>
    <mergeCell ref="AO354:AP354"/>
    <mergeCell ref="AQ354:AR354"/>
    <mergeCell ref="AS354:AT354"/>
    <mergeCell ref="AU354:AV354"/>
    <mergeCell ref="AW354:AX354"/>
    <mergeCell ref="AY354:AZ354"/>
    <mergeCell ref="BA354:BB354"/>
    <mergeCell ref="BC354:BD354"/>
    <mergeCell ref="BE354:BF354"/>
    <mergeCell ref="BG354:BH354"/>
    <mergeCell ref="BI354:BJ354"/>
    <mergeCell ref="BK354:BL354"/>
    <mergeCell ref="BN354:BO354"/>
    <mergeCell ref="BP354:BQ354"/>
    <mergeCell ref="BR354:BS354"/>
    <mergeCell ref="BT354:BU354"/>
    <mergeCell ref="BV354:BW354"/>
    <mergeCell ref="BX354:BY354"/>
    <mergeCell ref="BZ354:CA354"/>
    <mergeCell ref="CB354:CC354"/>
    <mergeCell ref="CD354:CE354"/>
    <mergeCell ref="CF354:CG354"/>
    <mergeCell ref="A352:A356"/>
    <mergeCell ref="C352:D352"/>
    <mergeCell ref="E352:F352"/>
    <mergeCell ref="G352:H352"/>
    <mergeCell ref="I352:J352"/>
    <mergeCell ref="K352:L352"/>
    <mergeCell ref="M352:N352"/>
    <mergeCell ref="O352:P352"/>
    <mergeCell ref="Q352:R352"/>
    <mergeCell ref="S352:T352"/>
    <mergeCell ref="U352:V352"/>
    <mergeCell ref="W352:X352"/>
    <mergeCell ref="Y352:Z352"/>
    <mergeCell ref="AA352:AB352"/>
    <mergeCell ref="AC352:AD352"/>
    <mergeCell ref="AE352:AF352"/>
    <mergeCell ref="AG352:AH352"/>
    <mergeCell ref="AI352:AJ352"/>
    <mergeCell ref="AK352:AL352"/>
    <mergeCell ref="AM352:AN352"/>
    <mergeCell ref="AO352:AP352"/>
    <mergeCell ref="AQ352:AR352"/>
    <mergeCell ref="AS352:AT352"/>
    <mergeCell ref="AU352:AV352"/>
    <mergeCell ref="AW352:AX352"/>
    <mergeCell ref="AY352:AZ352"/>
    <mergeCell ref="BA352:BB352"/>
    <mergeCell ref="BC352:BD352"/>
    <mergeCell ref="BE352:BF352"/>
    <mergeCell ref="BG352:BH352"/>
    <mergeCell ref="BI352:BJ352"/>
    <mergeCell ref="BK352:BL352"/>
    <mergeCell ref="BN352:BO352"/>
    <mergeCell ref="BG356:BH356"/>
    <mergeCell ref="BI356:BJ356"/>
    <mergeCell ref="BK356:BL356"/>
    <mergeCell ref="CH348:CI348"/>
    <mergeCell ref="CJ348:CK348"/>
    <mergeCell ref="CM348:CN348"/>
    <mergeCell ref="CP348:CQ348"/>
    <mergeCell ref="CR348:CS348"/>
    <mergeCell ref="CT348:CU348"/>
    <mergeCell ref="CV348:CW348"/>
    <mergeCell ref="CX348:CY348"/>
    <mergeCell ref="CZ348:DA348"/>
    <mergeCell ref="DB348:DC348"/>
    <mergeCell ref="DD348:DE348"/>
    <mergeCell ref="DF348:DG348"/>
    <mergeCell ref="DH348:DI348"/>
    <mergeCell ref="DJ348:DK348"/>
    <mergeCell ref="DL348:DM348"/>
    <mergeCell ref="C349:D349"/>
    <mergeCell ref="E349:F349"/>
    <mergeCell ref="G349:H349"/>
    <mergeCell ref="I349:J349"/>
    <mergeCell ref="K349:L349"/>
    <mergeCell ref="M349:N349"/>
    <mergeCell ref="O349:P349"/>
    <mergeCell ref="Q349:R349"/>
    <mergeCell ref="S349:T349"/>
    <mergeCell ref="U349:V349"/>
    <mergeCell ref="W349:X349"/>
    <mergeCell ref="Y349:Z349"/>
    <mergeCell ref="AA349:AB349"/>
    <mergeCell ref="AC349:AD349"/>
    <mergeCell ref="AE349:AF349"/>
    <mergeCell ref="AG349:AH349"/>
    <mergeCell ref="AI349:AJ349"/>
    <mergeCell ref="AK349:AL349"/>
    <mergeCell ref="AM349:AN349"/>
    <mergeCell ref="AO349:AP349"/>
    <mergeCell ref="AQ349:AR349"/>
    <mergeCell ref="AS349:AT349"/>
    <mergeCell ref="AU349:AV349"/>
    <mergeCell ref="AW349:AX349"/>
    <mergeCell ref="AY349:AZ349"/>
    <mergeCell ref="BA349:BB349"/>
    <mergeCell ref="BC349:BD349"/>
    <mergeCell ref="BE349:BF349"/>
    <mergeCell ref="BG349:BH349"/>
    <mergeCell ref="BI349:BJ349"/>
    <mergeCell ref="BK349:BL349"/>
    <mergeCell ref="BP346:BQ346"/>
    <mergeCell ref="BR346:BS346"/>
    <mergeCell ref="BT346:BU346"/>
    <mergeCell ref="BV346:BW346"/>
    <mergeCell ref="BX346:BY346"/>
    <mergeCell ref="BZ346:CA346"/>
    <mergeCell ref="CB346:CC346"/>
    <mergeCell ref="CD346:CE346"/>
    <mergeCell ref="CF346:CG346"/>
    <mergeCell ref="CH346:CI346"/>
    <mergeCell ref="CJ346:CK346"/>
    <mergeCell ref="BN347:BO347"/>
    <mergeCell ref="BP347:BQ347"/>
    <mergeCell ref="BR347:BS347"/>
    <mergeCell ref="BT347:BU347"/>
    <mergeCell ref="BV347:BW347"/>
    <mergeCell ref="BX347:BY347"/>
    <mergeCell ref="BZ347:CA347"/>
    <mergeCell ref="CB347:CC347"/>
    <mergeCell ref="CD347:CE347"/>
    <mergeCell ref="CF347:CG347"/>
    <mergeCell ref="CH347:CI347"/>
    <mergeCell ref="CJ347:CK347"/>
    <mergeCell ref="C348:D348"/>
    <mergeCell ref="E348:F348"/>
    <mergeCell ref="G348:H348"/>
    <mergeCell ref="I348:J348"/>
    <mergeCell ref="K348:L348"/>
    <mergeCell ref="M348:N348"/>
    <mergeCell ref="O348:P348"/>
    <mergeCell ref="Q348:R348"/>
    <mergeCell ref="S348:T348"/>
    <mergeCell ref="U348:V348"/>
    <mergeCell ref="W348:X348"/>
    <mergeCell ref="Y348:Z348"/>
    <mergeCell ref="AA348:AB348"/>
    <mergeCell ref="AC348:AD348"/>
    <mergeCell ref="AE348:AF348"/>
    <mergeCell ref="AG348:AH348"/>
    <mergeCell ref="AI348:AJ348"/>
    <mergeCell ref="AK348:AL348"/>
    <mergeCell ref="AM348:AN348"/>
    <mergeCell ref="AO348:AP348"/>
    <mergeCell ref="AQ348:AR348"/>
    <mergeCell ref="AS348:AT348"/>
    <mergeCell ref="AU348:AV348"/>
    <mergeCell ref="AW348:AX348"/>
    <mergeCell ref="AY348:AZ348"/>
    <mergeCell ref="BA348:BB348"/>
    <mergeCell ref="BC348:BD348"/>
    <mergeCell ref="BE348:BF348"/>
    <mergeCell ref="BG348:BH348"/>
    <mergeCell ref="BI348:BJ348"/>
    <mergeCell ref="BK348:BL348"/>
    <mergeCell ref="BN348:BO348"/>
    <mergeCell ref="BP348:BQ348"/>
    <mergeCell ref="BR348:BS348"/>
    <mergeCell ref="BT348:BU348"/>
    <mergeCell ref="BV348:BW348"/>
    <mergeCell ref="BX348:BY348"/>
    <mergeCell ref="BZ348:CA348"/>
    <mergeCell ref="CB348:CC348"/>
    <mergeCell ref="CD348:CE348"/>
    <mergeCell ref="CF348:CG348"/>
    <mergeCell ref="A346:A350"/>
    <mergeCell ref="C346:D346"/>
    <mergeCell ref="E346:F346"/>
    <mergeCell ref="G346:H346"/>
    <mergeCell ref="I346:J346"/>
    <mergeCell ref="K346:L346"/>
    <mergeCell ref="M346:N346"/>
    <mergeCell ref="O346:P346"/>
    <mergeCell ref="Q346:R346"/>
    <mergeCell ref="S346:T346"/>
    <mergeCell ref="U346:V346"/>
    <mergeCell ref="W346:X346"/>
    <mergeCell ref="Y346:Z346"/>
    <mergeCell ref="AA346:AB346"/>
    <mergeCell ref="AC346:AD346"/>
    <mergeCell ref="AE346:AF346"/>
    <mergeCell ref="AG346:AH346"/>
    <mergeCell ref="AI346:AJ346"/>
    <mergeCell ref="AK346:AL346"/>
    <mergeCell ref="AM346:AN346"/>
    <mergeCell ref="AO346:AP346"/>
    <mergeCell ref="AQ346:AR346"/>
    <mergeCell ref="AS346:AT346"/>
    <mergeCell ref="AU346:AV346"/>
    <mergeCell ref="AW346:AX346"/>
    <mergeCell ref="AY346:AZ346"/>
    <mergeCell ref="BA346:BB346"/>
    <mergeCell ref="BC346:BD346"/>
    <mergeCell ref="BE346:BF346"/>
    <mergeCell ref="BG346:BH346"/>
    <mergeCell ref="BI346:BJ346"/>
    <mergeCell ref="BK346:BL346"/>
    <mergeCell ref="BN346:BO346"/>
    <mergeCell ref="BG350:BH350"/>
    <mergeCell ref="BI350:BJ350"/>
    <mergeCell ref="BK350:BL350"/>
    <mergeCell ref="CH342:CI342"/>
    <mergeCell ref="CJ342:CK342"/>
    <mergeCell ref="CM342:CN342"/>
    <mergeCell ref="CP342:CQ342"/>
    <mergeCell ref="CR342:CS342"/>
    <mergeCell ref="CT342:CU342"/>
    <mergeCell ref="CV342:CW342"/>
    <mergeCell ref="CX342:CY342"/>
    <mergeCell ref="CZ342:DA342"/>
    <mergeCell ref="DB342:DC342"/>
    <mergeCell ref="DD342:DE342"/>
    <mergeCell ref="DF342:DG342"/>
    <mergeCell ref="DH342:DI342"/>
    <mergeCell ref="DJ342:DK342"/>
    <mergeCell ref="DL342:DM342"/>
    <mergeCell ref="C343:D343"/>
    <mergeCell ref="E343:F343"/>
    <mergeCell ref="G343:H343"/>
    <mergeCell ref="I343:J343"/>
    <mergeCell ref="K343:L343"/>
    <mergeCell ref="M343:N343"/>
    <mergeCell ref="O343:P343"/>
    <mergeCell ref="Q343:R343"/>
    <mergeCell ref="S343:T343"/>
    <mergeCell ref="U343:V343"/>
    <mergeCell ref="W343:X343"/>
    <mergeCell ref="Y343:Z343"/>
    <mergeCell ref="AA343:AB343"/>
    <mergeCell ref="AC343:AD343"/>
    <mergeCell ref="AE343:AF343"/>
    <mergeCell ref="AG343:AH343"/>
    <mergeCell ref="AI343:AJ343"/>
    <mergeCell ref="AK343:AL343"/>
    <mergeCell ref="AM343:AN343"/>
    <mergeCell ref="AO343:AP343"/>
    <mergeCell ref="AQ343:AR343"/>
    <mergeCell ref="AS343:AT343"/>
    <mergeCell ref="AU343:AV343"/>
    <mergeCell ref="AW343:AX343"/>
    <mergeCell ref="AY343:AZ343"/>
    <mergeCell ref="BA343:BB343"/>
    <mergeCell ref="BC343:BD343"/>
    <mergeCell ref="BE343:BF343"/>
    <mergeCell ref="BG343:BH343"/>
    <mergeCell ref="BI343:BJ343"/>
    <mergeCell ref="BK343:BL343"/>
    <mergeCell ref="BP340:BQ340"/>
    <mergeCell ref="BR340:BS340"/>
    <mergeCell ref="BT340:BU340"/>
    <mergeCell ref="BV340:BW340"/>
    <mergeCell ref="BX340:BY340"/>
    <mergeCell ref="BZ340:CA340"/>
    <mergeCell ref="CB340:CC340"/>
    <mergeCell ref="CD340:CE340"/>
    <mergeCell ref="CF340:CG340"/>
    <mergeCell ref="CH340:CI340"/>
    <mergeCell ref="CJ340:CK340"/>
    <mergeCell ref="BN341:BO341"/>
    <mergeCell ref="BP341:BQ341"/>
    <mergeCell ref="BR341:BS341"/>
    <mergeCell ref="BT341:BU341"/>
    <mergeCell ref="BV341:BW341"/>
    <mergeCell ref="BX341:BY341"/>
    <mergeCell ref="BZ341:CA341"/>
    <mergeCell ref="CB341:CC341"/>
    <mergeCell ref="CD341:CE341"/>
    <mergeCell ref="CF341:CG341"/>
    <mergeCell ref="CH341:CI341"/>
    <mergeCell ref="CJ341:CK341"/>
    <mergeCell ref="C342:D342"/>
    <mergeCell ref="E342:F342"/>
    <mergeCell ref="G342:H342"/>
    <mergeCell ref="I342:J342"/>
    <mergeCell ref="K342:L342"/>
    <mergeCell ref="M342:N342"/>
    <mergeCell ref="O342:P342"/>
    <mergeCell ref="Q342:R342"/>
    <mergeCell ref="S342:T342"/>
    <mergeCell ref="U342:V342"/>
    <mergeCell ref="W342:X342"/>
    <mergeCell ref="Y342:Z342"/>
    <mergeCell ref="AA342:AB342"/>
    <mergeCell ref="AC342:AD342"/>
    <mergeCell ref="AE342:AF342"/>
    <mergeCell ref="AG342:AH342"/>
    <mergeCell ref="AI342:AJ342"/>
    <mergeCell ref="AK342:AL342"/>
    <mergeCell ref="AM342:AN342"/>
    <mergeCell ref="AO342:AP342"/>
    <mergeCell ref="AQ342:AR342"/>
    <mergeCell ref="AS342:AT342"/>
    <mergeCell ref="AU342:AV342"/>
    <mergeCell ref="AW342:AX342"/>
    <mergeCell ref="AY342:AZ342"/>
    <mergeCell ref="BA342:BB342"/>
    <mergeCell ref="BC342:BD342"/>
    <mergeCell ref="BE342:BF342"/>
    <mergeCell ref="BG342:BH342"/>
    <mergeCell ref="BI342:BJ342"/>
    <mergeCell ref="BK342:BL342"/>
    <mergeCell ref="BN342:BO342"/>
    <mergeCell ref="BP342:BQ342"/>
    <mergeCell ref="BR342:BS342"/>
    <mergeCell ref="BT342:BU342"/>
    <mergeCell ref="BV342:BW342"/>
    <mergeCell ref="BX342:BY342"/>
    <mergeCell ref="BZ342:CA342"/>
    <mergeCell ref="CB342:CC342"/>
    <mergeCell ref="CD342:CE342"/>
    <mergeCell ref="CF342:CG342"/>
    <mergeCell ref="A340:A344"/>
    <mergeCell ref="C340:D340"/>
    <mergeCell ref="E340:F340"/>
    <mergeCell ref="G340:H340"/>
    <mergeCell ref="I340:J340"/>
    <mergeCell ref="K340:L340"/>
    <mergeCell ref="M340:N340"/>
    <mergeCell ref="O340:P340"/>
    <mergeCell ref="Q340:R340"/>
    <mergeCell ref="S340:T340"/>
    <mergeCell ref="U340:V340"/>
    <mergeCell ref="W340:X340"/>
    <mergeCell ref="Y340:Z340"/>
    <mergeCell ref="AA340:AB340"/>
    <mergeCell ref="AC340:AD340"/>
    <mergeCell ref="AE340:AF340"/>
    <mergeCell ref="AG340:AH340"/>
    <mergeCell ref="AI340:AJ340"/>
    <mergeCell ref="AK340:AL340"/>
    <mergeCell ref="AM340:AN340"/>
    <mergeCell ref="AO340:AP340"/>
    <mergeCell ref="AQ340:AR340"/>
    <mergeCell ref="AS340:AT340"/>
    <mergeCell ref="AU340:AV340"/>
    <mergeCell ref="AW340:AX340"/>
    <mergeCell ref="AY340:AZ340"/>
    <mergeCell ref="BA340:BB340"/>
    <mergeCell ref="BC340:BD340"/>
    <mergeCell ref="BE340:BF340"/>
    <mergeCell ref="BG340:BH340"/>
    <mergeCell ref="BI340:BJ340"/>
    <mergeCell ref="BK340:BL340"/>
    <mergeCell ref="BN340:BO340"/>
    <mergeCell ref="BG344:BH344"/>
    <mergeCell ref="BI344:BJ344"/>
    <mergeCell ref="BK344:BL344"/>
    <mergeCell ref="CH336:CI336"/>
    <mergeCell ref="CJ336:CK336"/>
    <mergeCell ref="CM336:CN336"/>
    <mergeCell ref="CP336:CQ336"/>
    <mergeCell ref="CR336:CS336"/>
    <mergeCell ref="CT336:CU336"/>
    <mergeCell ref="CV336:CW336"/>
    <mergeCell ref="CX336:CY336"/>
    <mergeCell ref="CZ336:DA336"/>
    <mergeCell ref="DB336:DC336"/>
    <mergeCell ref="DD336:DE336"/>
    <mergeCell ref="DF336:DG336"/>
    <mergeCell ref="DH336:DI336"/>
    <mergeCell ref="DJ336:DK336"/>
    <mergeCell ref="DL336:DM336"/>
    <mergeCell ref="C337:D337"/>
    <mergeCell ref="E337:F337"/>
    <mergeCell ref="G337:H337"/>
    <mergeCell ref="I337:J337"/>
    <mergeCell ref="K337:L337"/>
    <mergeCell ref="M337:N337"/>
    <mergeCell ref="O337:P337"/>
    <mergeCell ref="Q337:R337"/>
    <mergeCell ref="S337:T337"/>
    <mergeCell ref="U337:V337"/>
    <mergeCell ref="W337:X337"/>
    <mergeCell ref="Y337:Z337"/>
    <mergeCell ref="AA337:AB337"/>
    <mergeCell ref="AC337:AD337"/>
    <mergeCell ref="AE337:AF337"/>
    <mergeCell ref="AG337:AH337"/>
    <mergeCell ref="AI337:AJ337"/>
    <mergeCell ref="AK337:AL337"/>
    <mergeCell ref="AM337:AN337"/>
    <mergeCell ref="AO337:AP337"/>
    <mergeCell ref="AQ337:AR337"/>
    <mergeCell ref="AS337:AT337"/>
    <mergeCell ref="AU337:AV337"/>
    <mergeCell ref="AW337:AX337"/>
    <mergeCell ref="AY337:AZ337"/>
    <mergeCell ref="BA337:BB337"/>
    <mergeCell ref="BC337:BD337"/>
    <mergeCell ref="BE337:BF337"/>
    <mergeCell ref="BG337:BH337"/>
    <mergeCell ref="BI337:BJ337"/>
    <mergeCell ref="BK337:BL337"/>
    <mergeCell ref="BP334:BQ334"/>
    <mergeCell ref="BR334:BS334"/>
    <mergeCell ref="BT334:BU334"/>
    <mergeCell ref="BV334:BW334"/>
    <mergeCell ref="BX334:BY334"/>
    <mergeCell ref="BZ334:CA334"/>
    <mergeCell ref="CB334:CC334"/>
    <mergeCell ref="CD334:CE334"/>
    <mergeCell ref="CF334:CG334"/>
    <mergeCell ref="CH334:CI334"/>
    <mergeCell ref="CJ334:CK334"/>
    <mergeCell ref="BN335:BO335"/>
    <mergeCell ref="BP335:BQ335"/>
    <mergeCell ref="BR335:BS335"/>
    <mergeCell ref="BT335:BU335"/>
    <mergeCell ref="BV335:BW335"/>
    <mergeCell ref="BX335:BY335"/>
    <mergeCell ref="BZ335:CA335"/>
    <mergeCell ref="CB335:CC335"/>
    <mergeCell ref="CD335:CE335"/>
    <mergeCell ref="CF335:CG335"/>
    <mergeCell ref="CH335:CI335"/>
    <mergeCell ref="CJ335:CK335"/>
    <mergeCell ref="C336:D336"/>
    <mergeCell ref="E336:F336"/>
    <mergeCell ref="G336:H336"/>
    <mergeCell ref="I336:J336"/>
    <mergeCell ref="K336:L336"/>
    <mergeCell ref="M336:N336"/>
    <mergeCell ref="O336:P336"/>
    <mergeCell ref="Q336:R336"/>
    <mergeCell ref="S336:T336"/>
    <mergeCell ref="U336:V336"/>
    <mergeCell ref="W336:X336"/>
    <mergeCell ref="Y336:Z336"/>
    <mergeCell ref="AA336:AB336"/>
    <mergeCell ref="AC336:AD336"/>
    <mergeCell ref="AE336:AF336"/>
    <mergeCell ref="AG336:AH336"/>
    <mergeCell ref="AI336:AJ336"/>
    <mergeCell ref="AK336:AL336"/>
    <mergeCell ref="AM336:AN336"/>
    <mergeCell ref="AO336:AP336"/>
    <mergeCell ref="AQ336:AR336"/>
    <mergeCell ref="AS336:AT336"/>
    <mergeCell ref="AU336:AV336"/>
    <mergeCell ref="AW336:AX336"/>
    <mergeCell ref="AY336:AZ336"/>
    <mergeCell ref="BA336:BB336"/>
    <mergeCell ref="BC336:BD336"/>
    <mergeCell ref="BE336:BF336"/>
    <mergeCell ref="BG336:BH336"/>
    <mergeCell ref="BI336:BJ336"/>
    <mergeCell ref="BK336:BL336"/>
    <mergeCell ref="BN336:BO336"/>
    <mergeCell ref="BP336:BQ336"/>
    <mergeCell ref="BR336:BS336"/>
    <mergeCell ref="BT336:BU336"/>
    <mergeCell ref="BV336:BW336"/>
    <mergeCell ref="BX336:BY336"/>
    <mergeCell ref="BZ336:CA336"/>
    <mergeCell ref="CB336:CC336"/>
    <mergeCell ref="CD336:CE336"/>
    <mergeCell ref="CF336:CG336"/>
    <mergeCell ref="A334:A338"/>
    <mergeCell ref="C334:D334"/>
    <mergeCell ref="E334:F334"/>
    <mergeCell ref="G334:H334"/>
    <mergeCell ref="I334:J334"/>
    <mergeCell ref="K334:L334"/>
    <mergeCell ref="M334:N334"/>
    <mergeCell ref="O334:P334"/>
    <mergeCell ref="Q334:R334"/>
    <mergeCell ref="S334:T334"/>
    <mergeCell ref="U334:V334"/>
    <mergeCell ref="W334:X334"/>
    <mergeCell ref="Y334:Z334"/>
    <mergeCell ref="AA334:AB334"/>
    <mergeCell ref="AC334:AD334"/>
    <mergeCell ref="AE334:AF334"/>
    <mergeCell ref="AG334:AH334"/>
    <mergeCell ref="AI334:AJ334"/>
    <mergeCell ref="AK334:AL334"/>
    <mergeCell ref="AM334:AN334"/>
    <mergeCell ref="AO334:AP334"/>
    <mergeCell ref="AQ334:AR334"/>
    <mergeCell ref="AS334:AT334"/>
    <mergeCell ref="AU334:AV334"/>
    <mergeCell ref="AW334:AX334"/>
    <mergeCell ref="AY334:AZ334"/>
    <mergeCell ref="BA334:BB334"/>
    <mergeCell ref="BC334:BD334"/>
    <mergeCell ref="BE334:BF334"/>
    <mergeCell ref="BG334:BH334"/>
    <mergeCell ref="BI334:BJ334"/>
    <mergeCell ref="BK334:BL334"/>
    <mergeCell ref="BN334:BO334"/>
    <mergeCell ref="BG338:BH338"/>
    <mergeCell ref="BI338:BJ338"/>
    <mergeCell ref="BK338:BL338"/>
    <mergeCell ref="CH330:CI330"/>
    <mergeCell ref="CJ330:CK330"/>
    <mergeCell ref="CM330:CN330"/>
    <mergeCell ref="CP330:CQ330"/>
    <mergeCell ref="CR330:CS330"/>
    <mergeCell ref="CT330:CU330"/>
    <mergeCell ref="CV330:CW330"/>
    <mergeCell ref="CX330:CY330"/>
    <mergeCell ref="CZ330:DA330"/>
    <mergeCell ref="DB330:DC330"/>
    <mergeCell ref="DD330:DE330"/>
    <mergeCell ref="DF330:DG330"/>
    <mergeCell ref="DH330:DI330"/>
    <mergeCell ref="DJ330:DK330"/>
    <mergeCell ref="DL330:DM330"/>
    <mergeCell ref="C331:D331"/>
    <mergeCell ref="E331:F331"/>
    <mergeCell ref="G331:H331"/>
    <mergeCell ref="I331:J331"/>
    <mergeCell ref="K331:L331"/>
    <mergeCell ref="M331:N331"/>
    <mergeCell ref="O331:P331"/>
    <mergeCell ref="Q331:R331"/>
    <mergeCell ref="S331:T331"/>
    <mergeCell ref="U331:V331"/>
    <mergeCell ref="W331:X331"/>
    <mergeCell ref="Y331:Z331"/>
    <mergeCell ref="AA331:AB331"/>
    <mergeCell ref="AC331:AD331"/>
    <mergeCell ref="AE331:AF331"/>
    <mergeCell ref="AG331:AH331"/>
    <mergeCell ref="AI331:AJ331"/>
    <mergeCell ref="AK331:AL331"/>
    <mergeCell ref="AM331:AN331"/>
    <mergeCell ref="AO331:AP331"/>
    <mergeCell ref="AQ331:AR331"/>
    <mergeCell ref="AS331:AT331"/>
    <mergeCell ref="AU331:AV331"/>
    <mergeCell ref="AW331:AX331"/>
    <mergeCell ref="AY331:AZ331"/>
    <mergeCell ref="BA331:BB331"/>
    <mergeCell ref="BC331:BD331"/>
    <mergeCell ref="BE331:BF331"/>
    <mergeCell ref="BG331:BH331"/>
    <mergeCell ref="BI331:BJ331"/>
    <mergeCell ref="BK331:BL331"/>
    <mergeCell ref="BP328:BQ328"/>
    <mergeCell ref="BR328:BS328"/>
    <mergeCell ref="BT328:BU328"/>
    <mergeCell ref="BV328:BW328"/>
    <mergeCell ref="BX328:BY328"/>
    <mergeCell ref="BZ328:CA328"/>
    <mergeCell ref="CB328:CC328"/>
    <mergeCell ref="CD328:CE328"/>
    <mergeCell ref="CF328:CG328"/>
    <mergeCell ref="CH328:CI328"/>
    <mergeCell ref="CJ328:CK328"/>
    <mergeCell ref="BN329:BO329"/>
    <mergeCell ref="BP329:BQ329"/>
    <mergeCell ref="BR329:BS329"/>
    <mergeCell ref="BT329:BU329"/>
    <mergeCell ref="BV329:BW329"/>
    <mergeCell ref="BX329:BY329"/>
    <mergeCell ref="BZ329:CA329"/>
    <mergeCell ref="CB329:CC329"/>
    <mergeCell ref="CD329:CE329"/>
    <mergeCell ref="CF329:CG329"/>
    <mergeCell ref="CH329:CI329"/>
    <mergeCell ref="CJ329:CK329"/>
    <mergeCell ref="C330:D330"/>
    <mergeCell ref="E330:F330"/>
    <mergeCell ref="G330:H330"/>
    <mergeCell ref="I330:J330"/>
    <mergeCell ref="K330:L330"/>
    <mergeCell ref="M330:N330"/>
    <mergeCell ref="O330:P330"/>
    <mergeCell ref="Q330:R330"/>
    <mergeCell ref="S330:T330"/>
    <mergeCell ref="U330:V330"/>
    <mergeCell ref="W330:X330"/>
    <mergeCell ref="Y330:Z330"/>
    <mergeCell ref="AA330:AB330"/>
    <mergeCell ref="AC330:AD330"/>
    <mergeCell ref="AE330:AF330"/>
    <mergeCell ref="AG330:AH330"/>
    <mergeCell ref="AI330:AJ330"/>
    <mergeCell ref="AK330:AL330"/>
    <mergeCell ref="AM330:AN330"/>
    <mergeCell ref="AO330:AP330"/>
    <mergeCell ref="AQ330:AR330"/>
    <mergeCell ref="AS330:AT330"/>
    <mergeCell ref="AU330:AV330"/>
    <mergeCell ref="AW330:AX330"/>
    <mergeCell ref="AY330:AZ330"/>
    <mergeCell ref="BA330:BB330"/>
    <mergeCell ref="BC330:BD330"/>
    <mergeCell ref="BE330:BF330"/>
    <mergeCell ref="BG330:BH330"/>
    <mergeCell ref="BI330:BJ330"/>
    <mergeCell ref="BK330:BL330"/>
    <mergeCell ref="BN330:BO330"/>
    <mergeCell ref="BP330:BQ330"/>
    <mergeCell ref="BR330:BS330"/>
    <mergeCell ref="BT330:BU330"/>
    <mergeCell ref="BV330:BW330"/>
    <mergeCell ref="BX330:BY330"/>
    <mergeCell ref="BZ330:CA330"/>
    <mergeCell ref="CB330:CC330"/>
    <mergeCell ref="CD330:CE330"/>
    <mergeCell ref="CF330:CG330"/>
    <mergeCell ref="A328:A332"/>
    <mergeCell ref="C328:D328"/>
    <mergeCell ref="E328:F328"/>
    <mergeCell ref="G328:H328"/>
    <mergeCell ref="I328:J328"/>
    <mergeCell ref="K328:L328"/>
    <mergeCell ref="M328:N328"/>
    <mergeCell ref="O328:P328"/>
    <mergeCell ref="Q328:R328"/>
    <mergeCell ref="S328:T328"/>
    <mergeCell ref="U328:V328"/>
    <mergeCell ref="W328:X328"/>
    <mergeCell ref="Y328:Z328"/>
    <mergeCell ref="AA328:AB328"/>
    <mergeCell ref="AC328:AD328"/>
    <mergeCell ref="AE328:AF328"/>
    <mergeCell ref="AG328:AH328"/>
    <mergeCell ref="AI328:AJ328"/>
    <mergeCell ref="AK328:AL328"/>
    <mergeCell ref="AM328:AN328"/>
    <mergeCell ref="AO328:AP328"/>
    <mergeCell ref="AQ328:AR328"/>
    <mergeCell ref="AS328:AT328"/>
    <mergeCell ref="AU328:AV328"/>
    <mergeCell ref="AW328:AX328"/>
    <mergeCell ref="AY328:AZ328"/>
    <mergeCell ref="BA328:BB328"/>
    <mergeCell ref="BC328:BD328"/>
    <mergeCell ref="BE328:BF328"/>
    <mergeCell ref="BG328:BH328"/>
    <mergeCell ref="BI328:BJ328"/>
    <mergeCell ref="BK328:BL328"/>
    <mergeCell ref="BN328:BO328"/>
    <mergeCell ref="BG332:BH332"/>
    <mergeCell ref="BI332:BJ332"/>
    <mergeCell ref="BK332:BL332"/>
    <mergeCell ref="CH324:CI324"/>
    <mergeCell ref="CJ324:CK324"/>
    <mergeCell ref="CM324:CN324"/>
    <mergeCell ref="CP324:CQ324"/>
    <mergeCell ref="CR324:CS324"/>
    <mergeCell ref="CT324:CU324"/>
    <mergeCell ref="CV324:CW324"/>
    <mergeCell ref="CX324:CY324"/>
    <mergeCell ref="CZ324:DA324"/>
    <mergeCell ref="DB324:DC324"/>
    <mergeCell ref="DD324:DE324"/>
    <mergeCell ref="DF324:DG324"/>
    <mergeCell ref="DH324:DI324"/>
    <mergeCell ref="DJ324:DK324"/>
    <mergeCell ref="DL324:DM324"/>
    <mergeCell ref="C325:D325"/>
    <mergeCell ref="E325:F325"/>
    <mergeCell ref="G325:H325"/>
    <mergeCell ref="I325:J325"/>
    <mergeCell ref="K325:L325"/>
    <mergeCell ref="M325:N325"/>
    <mergeCell ref="O325:P325"/>
    <mergeCell ref="Q325:R325"/>
    <mergeCell ref="S325:T325"/>
    <mergeCell ref="U325:V325"/>
    <mergeCell ref="W325:X325"/>
    <mergeCell ref="Y325:Z325"/>
    <mergeCell ref="AA325:AB325"/>
    <mergeCell ref="AC325:AD325"/>
    <mergeCell ref="AE325:AF325"/>
    <mergeCell ref="AG325:AH325"/>
    <mergeCell ref="AI325:AJ325"/>
    <mergeCell ref="AK325:AL325"/>
    <mergeCell ref="AM325:AN325"/>
    <mergeCell ref="AO325:AP325"/>
    <mergeCell ref="AQ325:AR325"/>
    <mergeCell ref="AS325:AT325"/>
    <mergeCell ref="AU325:AV325"/>
    <mergeCell ref="AW325:AX325"/>
    <mergeCell ref="AY325:AZ325"/>
    <mergeCell ref="BA325:BB325"/>
    <mergeCell ref="BC325:BD325"/>
    <mergeCell ref="BE325:BF325"/>
    <mergeCell ref="BG325:BH325"/>
    <mergeCell ref="BI325:BJ325"/>
    <mergeCell ref="BK325:BL325"/>
    <mergeCell ref="BP322:BQ322"/>
    <mergeCell ref="BR322:BS322"/>
    <mergeCell ref="BT322:BU322"/>
    <mergeCell ref="BV322:BW322"/>
    <mergeCell ref="BX322:BY322"/>
    <mergeCell ref="BZ322:CA322"/>
    <mergeCell ref="CB322:CC322"/>
    <mergeCell ref="CD322:CE322"/>
    <mergeCell ref="CF322:CG322"/>
    <mergeCell ref="CH322:CI322"/>
    <mergeCell ref="CJ322:CK322"/>
    <mergeCell ref="BN323:BO323"/>
    <mergeCell ref="BP323:BQ323"/>
    <mergeCell ref="BR323:BS323"/>
    <mergeCell ref="BT323:BU323"/>
    <mergeCell ref="BV323:BW323"/>
    <mergeCell ref="BX323:BY323"/>
    <mergeCell ref="BZ323:CA323"/>
    <mergeCell ref="CB323:CC323"/>
    <mergeCell ref="CD323:CE323"/>
    <mergeCell ref="CF323:CG323"/>
    <mergeCell ref="CH323:CI323"/>
    <mergeCell ref="CJ323:CK323"/>
    <mergeCell ref="C324:D324"/>
    <mergeCell ref="E324:F324"/>
    <mergeCell ref="G324:H324"/>
    <mergeCell ref="I324:J324"/>
    <mergeCell ref="K324:L324"/>
    <mergeCell ref="M324:N324"/>
    <mergeCell ref="O324:P324"/>
    <mergeCell ref="Q324:R324"/>
    <mergeCell ref="S324:T324"/>
    <mergeCell ref="U324:V324"/>
    <mergeCell ref="W324:X324"/>
    <mergeCell ref="Y324:Z324"/>
    <mergeCell ref="AA324:AB324"/>
    <mergeCell ref="AC324:AD324"/>
    <mergeCell ref="AE324:AF324"/>
    <mergeCell ref="AG324:AH324"/>
    <mergeCell ref="AI324:AJ324"/>
    <mergeCell ref="AK324:AL324"/>
    <mergeCell ref="AM324:AN324"/>
    <mergeCell ref="AO324:AP324"/>
    <mergeCell ref="AQ324:AR324"/>
    <mergeCell ref="AS324:AT324"/>
    <mergeCell ref="AU324:AV324"/>
    <mergeCell ref="AW324:AX324"/>
    <mergeCell ref="AY324:AZ324"/>
    <mergeCell ref="BA324:BB324"/>
    <mergeCell ref="BC324:BD324"/>
    <mergeCell ref="BE324:BF324"/>
    <mergeCell ref="BG324:BH324"/>
    <mergeCell ref="BI324:BJ324"/>
    <mergeCell ref="BK324:BL324"/>
    <mergeCell ref="BN324:BO324"/>
    <mergeCell ref="BP324:BQ324"/>
    <mergeCell ref="BR324:BS324"/>
    <mergeCell ref="BT324:BU324"/>
    <mergeCell ref="BV324:BW324"/>
    <mergeCell ref="BX324:BY324"/>
    <mergeCell ref="BZ324:CA324"/>
    <mergeCell ref="CB324:CC324"/>
    <mergeCell ref="CD324:CE324"/>
    <mergeCell ref="CF324:CG324"/>
    <mergeCell ref="A322:A326"/>
    <mergeCell ref="C322:D322"/>
    <mergeCell ref="E322:F322"/>
    <mergeCell ref="G322:H322"/>
    <mergeCell ref="I322:J322"/>
    <mergeCell ref="K322:L322"/>
    <mergeCell ref="M322:N322"/>
    <mergeCell ref="O322:P322"/>
    <mergeCell ref="Q322:R322"/>
    <mergeCell ref="S322:T322"/>
    <mergeCell ref="U322:V322"/>
    <mergeCell ref="W322:X322"/>
    <mergeCell ref="Y322:Z322"/>
    <mergeCell ref="AA322:AB322"/>
    <mergeCell ref="AC322:AD322"/>
    <mergeCell ref="AE322:AF322"/>
    <mergeCell ref="AG322:AH322"/>
    <mergeCell ref="AI322:AJ322"/>
    <mergeCell ref="AK322:AL322"/>
    <mergeCell ref="AM322:AN322"/>
    <mergeCell ref="AO322:AP322"/>
    <mergeCell ref="AQ322:AR322"/>
    <mergeCell ref="AS322:AT322"/>
    <mergeCell ref="AU322:AV322"/>
    <mergeCell ref="AW322:AX322"/>
    <mergeCell ref="AY322:AZ322"/>
    <mergeCell ref="BA322:BB322"/>
    <mergeCell ref="BC322:BD322"/>
    <mergeCell ref="BE322:BF322"/>
    <mergeCell ref="BG322:BH322"/>
    <mergeCell ref="BI322:BJ322"/>
    <mergeCell ref="BK322:BL322"/>
    <mergeCell ref="BN322:BO322"/>
    <mergeCell ref="BG326:BH326"/>
    <mergeCell ref="BI326:BJ326"/>
    <mergeCell ref="BK326:BL326"/>
    <mergeCell ref="CH318:CI318"/>
    <mergeCell ref="CJ318:CK318"/>
    <mergeCell ref="CM318:CN318"/>
    <mergeCell ref="CP318:CQ318"/>
    <mergeCell ref="CR318:CS318"/>
    <mergeCell ref="CT318:CU318"/>
    <mergeCell ref="CV318:CW318"/>
    <mergeCell ref="CX318:CY318"/>
    <mergeCell ref="CZ318:DA318"/>
    <mergeCell ref="DB318:DC318"/>
    <mergeCell ref="DD318:DE318"/>
    <mergeCell ref="DF318:DG318"/>
    <mergeCell ref="DH318:DI318"/>
    <mergeCell ref="DJ318:DK318"/>
    <mergeCell ref="DL318:DM318"/>
    <mergeCell ref="C319:D319"/>
    <mergeCell ref="E319:F319"/>
    <mergeCell ref="G319:H319"/>
    <mergeCell ref="I319:J319"/>
    <mergeCell ref="K319:L319"/>
    <mergeCell ref="M319:N319"/>
    <mergeCell ref="O319:P319"/>
    <mergeCell ref="Q319:R319"/>
    <mergeCell ref="S319:T319"/>
    <mergeCell ref="U319:V319"/>
    <mergeCell ref="W319:X319"/>
    <mergeCell ref="Y319:Z319"/>
    <mergeCell ref="AA319:AB319"/>
    <mergeCell ref="AC319:AD319"/>
    <mergeCell ref="AE319:AF319"/>
    <mergeCell ref="AG319:AH319"/>
    <mergeCell ref="AI319:AJ319"/>
    <mergeCell ref="AK319:AL319"/>
    <mergeCell ref="AM319:AN319"/>
    <mergeCell ref="AO319:AP319"/>
    <mergeCell ref="AQ319:AR319"/>
    <mergeCell ref="AS319:AT319"/>
    <mergeCell ref="AU319:AV319"/>
    <mergeCell ref="AW319:AX319"/>
    <mergeCell ref="AY319:AZ319"/>
    <mergeCell ref="BA319:BB319"/>
    <mergeCell ref="BC319:BD319"/>
    <mergeCell ref="BE319:BF319"/>
    <mergeCell ref="BG319:BH319"/>
    <mergeCell ref="BI319:BJ319"/>
    <mergeCell ref="BK319:BL319"/>
    <mergeCell ref="BP316:BQ316"/>
    <mergeCell ref="BR316:BS316"/>
    <mergeCell ref="BT316:BU316"/>
    <mergeCell ref="BV316:BW316"/>
    <mergeCell ref="BX316:BY316"/>
    <mergeCell ref="BZ316:CA316"/>
    <mergeCell ref="CB316:CC316"/>
    <mergeCell ref="CD316:CE316"/>
    <mergeCell ref="CF316:CG316"/>
    <mergeCell ref="CH316:CI316"/>
    <mergeCell ref="CJ316:CK316"/>
    <mergeCell ref="BN317:BO317"/>
    <mergeCell ref="BP317:BQ317"/>
    <mergeCell ref="BR317:BS317"/>
    <mergeCell ref="BT317:BU317"/>
    <mergeCell ref="BV317:BW317"/>
    <mergeCell ref="BX317:BY317"/>
    <mergeCell ref="BZ317:CA317"/>
    <mergeCell ref="CB317:CC317"/>
    <mergeCell ref="CD317:CE317"/>
    <mergeCell ref="CF317:CG317"/>
    <mergeCell ref="CH317:CI317"/>
    <mergeCell ref="CJ317:CK317"/>
    <mergeCell ref="C318:D318"/>
    <mergeCell ref="E318:F318"/>
    <mergeCell ref="G318:H318"/>
    <mergeCell ref="I318:J318"/>
    <mergeCell ref="K318:L318"/>
    <mergeCell ref="M318:N318"/>
    <mergeCell ref="O318:P318"/>
    <mergeCell ref="Q318:R318"/>
    <mergeCell ref="S318:T318"/>
    <mergeCell ref="U318:V318"/>
    <mergeCell ref="W318:X318"/>
    <mergeCell ref="Y318:Z318"/>
    <mergeCell ref="AA318:AB318"/>
    <mergeCell ref="AC318:AD318"/>
    <mergeCell ref="AE318:AF318"/>
    <mergeCell ref="AG318:AH318"/>
    <mergeCell ref="AI318:AJ318"/>
    <mergeCell ref="AK318:AL318"/>
    <mergeCell ref="AM318:AN318"/>
    <mergeCell ref="AO318:AP318"/>
    <mergeCell ref="AQ318:AR318"/>
    <mergeCell ref="AS318:AT318"/>
    <mergeCell ref="AU318:AV318"/>
    <mergeCell ref="AW318:AX318"/>
    <mergeCell ref="AY318:AZ318"/>
    <mergeCell ref="BA318:BB318"/>
    <mergeCell ref="BC318:BD318"/>
    <mergeCell ref="BE318:BF318"/>
    <mergeCell ref="BG318:BH318"/>
    <mergeCell ref="BI318:BJ318"/>
    <mergeCell ref="BK318:BL318"/>
    <mergeCell ref="BN318:BO318"/>
    <mergeCell ref="BP318:BQ318"/>
    <mergeCell ref="BR318:BS318"/>
    <mergeCell ref="BT318:BU318"/>
    <mergeCell ref="BV318:BW318"/>
    <mergeCell ref="BX318:BY318"/>
    <mergeCell ref="BZ318:CA318"/>
    <mergeCell ref="CB318:CC318"/>
    <mergeCell ref="CD318:CE318"/>
    <mergeCell ref="CF318:CG318"/>
    <mergeCell ref="A316:A320"/>
    <mergeCell ref="C316:D316"/>
    <mergeCell ref="E316:F316"/>
    <mergeCell ref="G316:H316"/>
    <mergeCell ref="I316:J316"/>
    <mergeCell ref="K316:L316"/>
    <mergeCell ref="M316:N316"/>
    <mergeCell ref="O316:P316"/>
    <mergeCell ref="Q316:R316"/>
    <mergeCell ref="S316:T316"/>
    <mergeCell ref="U316:V316"/>
    <mergeCell ref="W316:X316"/>
    <mergeCell ref="Y316:Z316"/>
    <mergeCell ref="AA316:AB316"/>
    <mergeCell ref="AC316:AD316"/>
    <mergeCell ref="AE316:AF316"/>
    <mergeCell ref="AG316:AH316"/>
    <mergeCell ref="AI316:AJ316"/>
    <mergeCell ref="AK316:AL316"/>
    <mergeCell ref="AM316:AN316"/>
    <mergeCell ref="AO316:AP316"/>
    <mergeCell ref="AQ316:AR316"/>
    <mergeCell ref="AS316:AT316"/>
    <mergeCell ref="AU316:AV316"/>
    <mergeCell ref="AW316:AX316"/>
    <mergeCell ref="AY316:AZ316"/>
    <mergeCell ref="BA316:BB316"/>
    <mergeCell ref="BC316:BD316"/>
    <mergeCell ref="BE316:BF316"/>
    <mergeCell ref="BG316:BH316"/>
    <mergeCell ref="BI316:BJ316"/>
    <mergeCell ref="BK316:BL316"/>
    <mergeCell ref="BN316:BO316"/>
    <mergeCell ref="BG320:BH320"/>
    <mergeCell ref="BI320:BJ320"/>
    <mergeCell ref="BK320:BL320"/>
    <mergeCell ref="CH312:CI312"/>
    <mergeCell ref="CJ312:CK312"/>
    <mergeCell ref="CM312:CN312"/>
    <mergeCell ref="CP312:CQ312"/>
    <mergeCell ref="CR312:CS312"/>
    <mergeCell ref="CT312:CU312"/>
    <mergeCell ref="CV312:CW312"/>
    <mergeCell ref="CX312:CY312"/>
    <mergeCell ref="CZ312:DA312"/>
    <mergeCell ref="DB312:DC312"/>
    <mergeCell ref="DD312:DE312"/>
    <mergeCell ref="DF312:DG312"/>
    <mergeCell ref="DH312:DI312"/>
    <mergeCell ref="DJ312:DK312"/>
    <mergeCell ref="DL312:DM312"/>
    <mergeCell ref="C313:D313"/>
    <mergeCell ref="E313:F313"/>
    <mergeCell ref="G313:H313"/>
    <mergeCell ref="I313:J313"/>
    <mergeCell ref="K313:L313"/>
    <mergeCell ref="M313:N313"/>
    <mergeCell ref="O313:P313"/>
    <mergeCell ref="Q313:R313"/>
    <mergeCell ref="S313:T313"/>
    <mergeCell ref="U313:V313"/>
    <mergeCell ref="W313:X313"/>
    <mergeCell ref="Y313:Z313"/>
    <mergeCell ref="AA313:AB313"/>
    <mergeCell ref="AC313:AD313"/>
    <mergeCell ref="AE313:AF313"/>
    <mergeCell ref="AG313:AH313"/>
    <mergeCell ref="AI313:AJ313"/>
    <mergeCell ref="AK313:AL313"/>
    <mergeCell ref="AM313:AN313"/>
    <mergeCell ref="AO313:AP313"/>
    <mergeCell ref="AQ313:AR313"/>
    <mergeCell ref="AS313:AT313"/>
    <mergeCell ref="AU313:AV313"/>
    <mergeCell ref="AW313:AX313"/>
    <mergeCell ref="AY313:AZ313"/>
    <mergeCell ref="BA313:BB313"/>
    <mergeCell ref="BC313:BD313"/>
    <mergeCell ref="BE313:BF313"/>
    <mergeCell ref="BG313:BH313"/>
    <mergeCell ref="BI313:BJ313"/>
    <mergeCell ref="BK313:BL313"/>
    <mergeCell ref="BP310:BQ310"/>
    <mergeCell ref="BR310:BS310"/>
    <mergeCell ref="BT310:BU310"/>
    <mergeCell ref="BV310:BW310"/>
    <mergeCell ref="BX310:BY310"/>
    <mergeCell ref="BZ310:CA310"/>
    <mergeCell ref="CB310:CC310"/>
    <mergeCell ref="CD310:CE310"/>
    <mergeCell ref="CF310:CG310"/>
    <mergeCell ref="CH310:CI310"/>
    <mergeCell ref="CJ310:CK310"/>
    <mergeCell ref="BN311:BO311"/>
    <mergeCell ref="BP311:BQ311"/>
    <mergeCell ref="BR311:BS311"/>
    <mergeCell ref="BT311:BU311"/>
    <mergeCell ref="BV311:BW311"/>
    <mergeCell ref="BX311:BY311"/>
    <mergeCell ref="BZ311:CA311"/>
    <mergeCell ref="CB311:CC311"/>
    <mergeCell ref="CD311:CE311"/>
    <mergeCell ref="CF311:CG311"/>
    <mergeCell ref="CH311:CI311"/>
    <mergeCell ref="CJ311:CK311"/>
    <mergeCell ref="C312:D312"/>
    <mergeCell ref="E312:F312"/>
    <mergeCell ref="G312:H312"/>
    <mergeCell ref="I312:J312"/>
    <mergeCell ref="K312:L312"/>
    <mergeCell ref="M312:N312"/>
    <mergeCell ref="O312:P312"/>
    <mergeCell ref="Q312:R312"/>
    <mergeCell ref="S312:T312"/>
    <mergeCell ref="U312:V312"/>
    <mergeCell ref="W312:X312"/>
    <mergeCell ref="Y312:Z312"/>
    <mergeCell ref="AA312:AB312"/>
    <mergeCell ref="AC312:AD312"/>
    <mergeCell ref="AE312:AF312"/>
    <mergeCell ref="AG312:AH312"/>
    <mergeCell ref="AI312:AJ312"/>
    <mergeCell ref="AK312:AL312"/>
    <mergeCell ref="AM312:AN312"/>
    <mergeCell ref="AO312:AP312"/>
    <mergeCell ref="AQ312:AR312"/>
    <mergeCell ref="AS312:AT312"/>
    <mergeCell ref="AU312:AV312"/>
    <mergeCell ref="AW312:AX312"/>
    <mergeCell ref="AY312:AZ312"/>
    <mergeCell ref="BA312:BB312"/>
    <mergeCell ref="BC312:BD312"/>
    <mergeCell ref="BE312:BF312"/>
    <mergeCell ref="BG312:BH312"/>
    <mergeCell ref="BI312:BJ312"/>
    <mergeCell ref="BK312:BL312"/>
    <mergeCell ref="BN312:BO312"/>
    <mergeCell ref="BP312:BQ312"/>
    <mergeCell ref="BR312:BS312"/>
    <mergeCell ref="BT312:BU312"/>
    <mergeCell ref="BV312:BW312"/>
    <mergeCell ref="BX312:BY312"/>
    <mergeCell ref="BZ312:CA312"/>
    <mergeCell ref="CB312:CC312"/>
    <mergeCell ref="CD312:CE312"/>
    <mergeCell ref="CF312:CG312"/>
    <mergeCell ref="A310:A314"/>
    <mergeCell ref="C310:D310"/>
    <mergeCell ref="E310:F310"/>
    <mergeCell ref="G310:H310"/>
    <mergeCell ref="I310:J310"/>
    <mergeCell ref="K310:L310"/>
    <mergeCell ref="M310:N310"/>
    <mergeCell ref="O310:P310"/>
    <mergeCell ref="Q310:R310"/>
    <mergeCell ref="S310:T310"/>
    <mergeCell ref="U310:V310"/>
    <mergeCell ref="W310:X310"/>
    <mergeCell ref="Y310:Z310"/>
    <mergeCell ref="AA310:AB310"/>
    <mergeCell ref="AC310:AD310"/>
    <mergeCell ref="AE310:AF310"/>
    <mergeCell ref="AG310:AH310"/>
    <mergeCell ref="AI310:AJ310"/>
    <mergeCell ref="AK310:AL310"/>
    <mergeCell ref="AM310:AN310"/>
    <mergeCell ref="AO310:AP310"/>
    <mergeCell ref="AQ310:AR310"/>
    <mergeCell ref="AS310:AT310"/>
    <mergeCell ref="AU310:AV310"/>
    <mergeCell ref="AW310:AX310"/>
    <mergeCell ref="AY310:AZ310"/>
    <mergeCell ref="BA310:BB310"/>
    <mergeCell ref="BC310:BD310"/>
    <mergeCell ref="BE310:BF310"/>
    <mergeCell ref="BG310:BH310"/>
    <mergeCell ref="BI310:BJ310"/>
    <mergeCell ref="BK310:BL310"/>
    <mergeCell ref="BN310:BO310"/>
    <mergeCell ref="BG314:BH314"/>
    <mergeCell ref="BI314:BJ314"/>
    <mergeCell ref="BK314:BL314"/>
    <mergeCell ref="CH306:CI306"/>
    <mergeCell ref="CJ306:CK306"/>
    <mergeCell ref="CM306:CN306"/>
    <mergeCell ref="CP306:CQ306"/>
    <mergeCell ref="CR306:CS306"/>
    <mergeCell ref="CT306:CU306"/>
    <mergeCell ref="CV306:CW306"/>
    <mergeCell ref="CX306:CY306"/>
    <mergeCell ref="CZ306:DA306"/>
    <mergeCell ref="DB306:DC306"/>
    <mergeCell ref="DD306:DE306"/>
    <mergeCell ref="DF306:DG306"/>
    <mergeCell ref="DH306:DI306"/>
    <mergeCell ref="DJ306:DK306"/>
    <mergeCell ref="DL306:DM306"/>
    <mergeCell ref="C307:D307"/>
    <mergeCell ref="E307:F307"/>
    <mergeCell ref="G307:H307"/>
    <mergeCell ref="I307:J307"/>
    <mergeCell ref="K307:L307"/>
    <mergeCell ref="M307:N307"/>
    <mergeCell ref="O307:P307"/>
    <mergeCell ref="Q307:R307"/>
    <mergeCell ref="S307:T307"/>
    <mergeCell ref="U307:V307"/>
    <mergeCell ref="W307:X307"/>
    <mergeCell ref="Y307:Z307"/>
    <mergeCell ref="AA307:AB307"/>
    <mergeCell ref="AC307:AD307"/>
    <mergeCell ref="AE307:AF307"/>
    <mergeCell ref="AG307:AH307"/>
    <mergeCell ref="AI307:AJ307"/>
    <mergeCell ref="AK307:AL307"/>
    <mergeCell ref="AM307:AN307"/>
    <mergeCell ref="AO307:AP307"/>
    <mergeCell ref="AQ307:AR307"/>
    <mergeCell ref="AS307:AT307"/>
    <mergeCell ref="AU307:AV307"/>
    <mergeCell ref="AW307:AX307"/>
    <mergeCell ref="AY307:AZ307"/>
    <mergeCell ref="BA307:BB307"/>
    <mergeCell ref="BC307:BD307"/>
    <mergeCell ref="BE307:BF307"/>
    <mergeCell ref="BG307:BH307"/>
    <mergeCell ref="BI307:BJ307"/>
    <mergeCell ref="BK307:BL307"/>
    <mergeCell ref="BP304:BQ304"/>
    <mergeCell ref="BR304:BS304"/>
    <mergeCell ref="BT304:BU304"/>
    <mergeCell ref="BV304:BW304"/>
    <mergeCell ref="BX304:BY304"/>
    <mergeCell ref="BZ304:CA304"/>
    <mergeCell ref="CB304:CC304"/>
    <mergeCell ref="CD304:CE304"/>
    <mergeCell ref="CF304:CG304"/>
    <mergeCell ref="CH304:CI304"/>
    <mergeCell ref="CJ304:CK304"/>
    <mergeCell ref="BN305:BO305"/>
    <mergeCell ref="BP305:BQ305"/>
    <mergeCell ref="BR305:BS305"/>
    <mergeCell ref="BT305:BU305"/>
    <mergeCell ref="BV305:BW305"/>
    <mergeCell ref="BX305:BY305"/>
    <mergeCell ref="BZ305:CA305"/>
    <mergeCell ref="CB305:CC305"/>
    <mergeCell ref="CD305:CE305"/>
    <mergeCell ref="CF305:CG305"/>
    <mergeCell ref="CH305:CI305"/>
    <mergeCell ref="CJ305:CK305"/>
    <mergeCell ref="C306:D306"/>
    <mergeCell ref="E306:F306"/>
    <mergeCell ref="G306:H306"/>
    <mergeCell ref="I306:J306"/>
    <mergeCell ref="K306:L306"/>
    <mergeCell ref="M306:N306"/>
    <mergeCell ref="O306:P306"/>
    <mergeCell ref="Q306:R306"/>
    <mergeCell ref="S306:T306"/>
    <mergeCell ref="U306:V306"/>
    <mergeCell ref="W306:X306"/>
    <mergeCell ref="Y306:Z306"/>
    <mergeCell ref="AA306:AB306"/>
    <mergeCell ref="AC306:AD306"/>
    <mergeCell ref="AE306:AF306"/>
    <mergeCell ref="AG306:AH306"/>
    <mergeCell ref="AI306:AJ306"/>
    <mergeCell ref="AK306:AL306"/>
    <mergeCell ref="AM306:AN306"/>
    <mergeCell ref="AO306:AP306"/>
    <mergeCell ref="AQ306:AR306"/>
    <mergeCell ref="AS306:AT306"/>
    <mergeCell ref="AU306:AV306"/>
    <mergeCell ref="AW306:AX306"/>
    <mergeCell ref="AY306:AZ306"/>
    <mergeCell ref="BA306:BB306"/>
    <mergeCell ref="BC306:BD306"/>
    <mergeCell ref="BE306:BF306"/>
    <mergeCell ref="BG306:BH306"/>
    <mergeCell ref="BI306:BJ306"/>
    <mergeCell ref="BK306:BL306"/>
    <mergeCell ref="BN306:BO306"/>
    <mergeCell ref="BP306:BQ306"/>
    <mergeCell ref="BR306:BS306"/>
    <mergeCell ref="BT306:BU306"/>
    <mergeCell ref="BV306:BW306"/>
    <mergeCell ref="BX306:BY306"/>
    <mergeCell ref="BZ306:CA306"/>
    <mergeCell ref="CB306:CC306"/>
    <mergeCell ref="CD306:CE306"/>
    <mergeCell ref="CF306:CG306"/>
    <mergeCell ref="A304:A308"/>
    <mergeCell ref="C304:D304"/>
    <mergeCell ref="E304:F304"/>
    <mergeCell ref="G304:H304"/>
    <mergeCell ref="I304:J304"/>
    <mergeCell ref="K304:L304"/>
    <mergeCell ref="M304:N304"/>
    <mergeCell ref="O304:P304"/>
    <mergeCell ref="Q304:R304"/>
    <mergeCell ref="S304:T304"/>
    <mergeCell ref="U304:V304"/>
    <mergeCell ref="W304:X304"/>
    <mergeCell ref="Y304:Z304"/>
    <mergeCell ref="AA304:AB304"/>
    <mergeCell ref="AC304:AD304"/>
    <mergeCell ref="AE304:AF304"/>
    <mergeCell ref="AG304:AH304"/>
    <mergeCell ref="AI304:AJ304"/>
    <mergeCell ref="AK304:AL304"/>
    <mergeCell ref="AM304:AN304"/>
    <mergeCell ref="AO304:AP304"/>
    <mergeCell ref="AQ304:AR304"/>
    <mergeCell ref="AS304:AT304"/>
    <mergeCell ref="AU304:AV304"/>
    <mergeCell ref="AW304:AX304"/>
    <mergeCell ref="AY304:AZ304"/>
    <mergeCell ref="BA304:BB304"/>
    <mergeCell ref="BC304:BD304"/>
    <mergeCell ref="BE304:BF304"/>
    <mergeCell ref="BG304:BH304"/>
    <mergeCell ref="BI304:BJ304"/>
    <mergeCell ref="BK304:BL304"/>
    <mergeCell ref="BN304:BO304"/>
    <mergeCell ref="BG308:BH308"/>
    <mergeCell ref="BI308:BJ308"/>
    <mergeCell ref="BK308:BL308"/>
    <mergeCell ref="CH300:CI300"/>
    <mergeCell ref="CJ300:CK300"/>
    <mergeCell ref="CM300:CN300"/>
    <mergeCell ref="CP300:CQ300"/>
    <mergeCell ref="CR300:CS300"/>
    <mergeCell ref="CT300:CU300"/>
    <mergeCell ref="CV300:CW300"/>
    <mergeCell ref="CX300:CY300"/>
    <mergeCell ref="CZ300:DA300"/>
    <mergeCell ref="DB300:DC300"/>
    <mergeCell ref="DD300:DE300"/>
    <mergeCell ref="DF300:DG300"/>
    <mergeCell ref="DH300:DI300"/>
    <mergeCell ref="DJ300:DK300"/>
    <mergeCell ref="DL300:DM300"/>
    <mergeCell ref="C301:D301"/>
    <mergeCell ref="E301:F301"/>
    <mergeCell ref="G301:H301"/>
    <mergeCell ref="I301:J301"/>
    <mergeCell ref="K301:L301"/>
    <mergeCell ref="M301:N301"/>
    <mergeCell ref="O301:P301"/>
    <mergeCell ref="Q301:R301"/>
    <mergeCell ref="S301:T301"/>
    <mergeCell ref="U301:V301"/>
    <mergeCell ref="W301:X301"/>
    <mergeCell ref="Y301:Z301"/>
    <mergeCell ref="AA301:AB301"/>
    <mergeCell ref="AC301:AD301"/>
    <mergeCell ref="AE301:AF301"/>
    <mergeCell ref="AG301:AH301"/>
    <mergeCell ref="AI301:AJ301"/>
    <mergeCell ref="AK301:AL301"/>
    <mergeCell ref="AM301:AN301"/>
    <mergeCell ref="AO301:AP301"/>
    <mergeCell ref="AQ301:AR301"/>
    <mergeCell ref="AS301:AT301"/>
    <mergeCell ref="AU301:AV301"/>
    <mergeCell ref="AW301:AX301"/>
    <mergeCell ref="AY301:AZ301"/>
    <mergeCell ref="BA301:BB301"/>
    <mergeCell ref="BC301:BD301"/>
    <mergeCell ref="BE301:BF301"/>
    <mergeCell ref="BG301:BH301"/>
    <mergeCell ref="BI301:BJ301"/>
    <mergeCell ref="BK301:BL301"/>
    <mergeCell ref="BP298:BQ298"/>
    <mergeCell ref="BR298:BS298"/>
    <mergeCell ref="BT298:BU298"/>
    <mergeCell ref="BV298:BW298"/>
    <mergeCell ref="BX298:BY298"/>
    <mergeCell ref="BZ298:CA298"/>
    <mergeCell ref="CB298:CC298"/>
    <mergeCell ref="CD298:CE298"/>
    <mergeCell ref="CF298:CG298"/>
    <mergeCell ref="CH298:CI298"/>
    <mergeCell ref="CJ298:CK298"/>
    <mergeCell ref="BN299:BO299"/>
    <mergeCell ref="BP299:BQ299"/>
    <mergeCell ref="BR299:BS299"/>
    <mergeCell ref="BT299:BU299"/>
    <mergeCell ref="BV299:BW299"/>
    <mergeCell ref="BX299:BY299"/>
    <mergeCell ref="BZ299:CA299"/>
    <mergeCell ref="CB299:CC299"/>
    <mergeCell ref="CD299:CE299"/>
    <mergeCell ref="CF299:CG299"/>
    <mergeCell ref="CH299:CI299"/>
    <mergeCell ref="CJ299:CK299"/>
    <mergeCell ref="C300:D300"/>
    <mergeCell ref="E300:F300"/>
    <mergeCell ref="G300:H300"/>
    <mergeCell ref="I300:J300"/>
    <mergeCell ref="K300:L300"/>
    <mergeCell ref="M300:N300"/>
    <mergeCell ref="O300:P300"/>
    <mergeCell ref="Q300:R300"/>
    <mergeCell ref="S300:T300"/>
    <mergeCell ref="U300:V300"/>
    <mergeCell ref="W300:X300"/>
    <mergeCell ref="Y300:Z300"/>
    <mergeCell ref="AA300:AB300"/>
    <mergeCell ref="AC300:AD300"/>
    <mergeCell ref="AE300:AF300"/>
    <mergeCell ref="AG300:AH300"/>
    <mergeCell ref="AI300:AJ300"/>
    <mergeCell ref="AK300:AL300"/>
    <mergeCell ref="AM300:AN300"/>
    <mergeCell ref="AO300:AP300"/>
    <mergeCell ref="AQ300:AR300"/>
    <mergeCell ref="AS300:AT300"/>
    <mergeCell ref="AU300:AV300"/>
    <mergeCell ref="AW300:AX300"/>
    <mergeCell ref="AY300:AZ300"/>
    <mergeCell ref="BA300:BB300"/>
    <mergeCell ref="BC300:BD300"/>
    <mergeCell ref="BE300:BF300"/>
    <mergeCell ref="BG300:BH300"/>
    <mergeCell ref="BI300:BJ300"/>
    <mergeCell ref="BK300:BL300"/>
    <mergeCell ref="BN300:BO300"/>
    <mergeCell ref="BP300:BQ300"/>
    <mergeCell ref="BR300:BS300"/>
    <mergeCell ref="BT300:BU300"/>
    <mergeCell ref="BV300:BW300"/>
    <mergeCell ref="BX300:BY300"/>
    <mergeCell ref="BZ300:CA300"/>
    <mergeCell ref="CB300:CC300"/>
    <mergeCell ref="CD300:CE300"/>
    <mergeCell ref="CF300:CG300"/>
    <mergeCell ref="A298:A302"/>
    <mergeCell ref="C298:D298"/>
    <mergeCell ref="E298:F298"/>
    <mergeCell ref="G298:H298"/>
    <mergeCell ref="I298:J298"/>
    <mergeCell ref="K298:L298"/>
    <mergeCell ref="M298:N298"/>
    <mergeCell ref="O298:P298"/>
    <mergeCell ref="Q298:R298"/>
    <mergeCell ref="S298:T298"/>
    <mergeCell ref="U298:V298"/>
    <mergeCell ref="W298:X298"/>
    <mergeCell ref="Y298:Z298"/>
    <mergeCell ref="AA298:AB298"/>
    <mergeCell ref="AC298:AD298"/>
    <mergeCell ref="AE298:AF298"/>
    <mergeCell ref="AG298:AH298"/>
    <mergeCell ref="AI298:AJ298"/>
    <mergeCell ref="AK298:AL298"/>
    <mergeCell ref="AM298:AN298"/>
    <mergeCell ref="AO298:AP298"/>
    <mergeCell ref="AQ298:AR298"/>
    <mergeCell ref="AS298:AT298"/>
    <mergeCell ref="AU298:AV298"/>
    <mergeCell ref="AW298:AX298"/>
    <mergeCell ref="AY298:AZ298"/>
    <mergeCell ref="BA298:BB298"/>
    <mergeCell ref="BC298:BD298"/>
    <mergeCell ref="BE298:BF298"/>
    <mergeCell ref="BG298:BH298"/>
    <mergeCell ref="BI298:BJ298"/>
    <mergeCell ref="BK298:BL298"/>
    <mergeCell ref="BN298:BO298"/>
    <mergeCell ref="BG302:BH302"/>
    <mergeCell ref="BI302:BJ302"/>
    <mergeCell ref="BK302:BL302"/>
    <mergeCell ref="CH294:CI294"/>
    <mergeCell ref="CJ294:CK294"/>
    <mergeCell ref="CM294:CN294"/>
    <mergeCell ref="CP294:CQ294"/>
    <mergeCell ref="CR294:CS294"/>
    <mergeCell ref="CT294:CU294"/>
    <mergeCell ref="CV294:CW294"/>
    <mergeCell ref="CX294:CY294"/>
    <mergeCell ref="CZ294:DA294"/>
    <mergeCell ref="DB294:DC294"/>
    <mergeCell ref="DD294:DE294"/>
    <mergeCell ref="DF294:DG294"/>
    <mergeCell ref="DH294:DI294"/>
    <mergeCell ref="DJ294:DK294"/>
    <mergeCell ref="DL294:DM294"/>
    <mergeCell ref="C295:D295"/>
    <mergeCell ref="E295:F295"/>
    <mergeCell ref="G295:H295"/>
    <mergeCell ref="I295:J295"/>
    <mergeCell ref="K295:L295"/>
    <mergeCell ref="M295:N295"/>
    <mergeCell ref="O295:P295"/>
    <mergeCell ref="Q295:R295"/>
    <mergeCell ref="S295:T295"/>
    <mergeCell ref="U295:V295"/>
    <mergeCell ref="W295:X295"/>
    <mergeCell ref="Y295:Z295"/>
    <mergeCell ref="AA295:AB295"/>
    <mergeCell ref="AC295:AD295"/>
    <mergeCell ref="AE295:AF295"/>
    <mergeCell ref="AG295:AH295"/>
    <mergeCell ref="AI295:AJ295"/>
    <mergeCell ref="AK295:AL295"/>
    <mergeCell ref="AM295:AN295"/>
    <mergeCell ref="AO295:AP295"/>
    <mergeCell ref="AQ295:AR295"/>
    <mergeCell ref="AS295:AT295"/>
    <mergeCell ref="AU295:AV295"/>
    <mergeCell ref="AW295:AX295"/>
    <mergeCell ref="AY295:AZ295"/>
    <mergeCell ref="BA295:BB295"/>
    <mergeCell ref="BC295:BD295"/>
    <mergeCell ref="BE295:BF295"/>
    <mergeCell ref="BG295:BH295"/>
    <mergeCell ref="BI295:BJ295"/>
    <mergeCell ref="BK295:BL295"/>
    <mergeCell ref="BP292:BQ292"/>
    <mergeCell ref="BR292:BS292"/>
    <mergeCell ref="BT292:BU292"/>
    <mergeCell ref="BV292:BW292"/>
    <mergeCell ref="BX292:BY292"/>
    <mergeCell ref="BZ292:CA292"/>
    <mergeCell ref="CB292:CC292"/>
    <mergeCell ref="CD292:CE292"/>
    <mergeCell ref="CF292:CG292"/>
    <mergeCell ref="CH292:CI292"/>
    <mergeCell ref="CJ292:CK292"/>
    <mergeCell ref="BN293:BO293"/>
    <mergeCell ref="BP293:BQ293"/>
    <mergeCell ref="BR293:BS293"/>
    <mergeCell ref="BT293:BU293"/>
    <mergeCell ref="BV293:BW293"/>
    <mergeCell ref="BX293:BY293"/>
    <mergeCell ref="BZ293:CA293"/>
    <mergeCell ref="CB293:CC293"/>
    <mergeCell ref="CD293:CE293"/>
    <mergeCell ref="CF293:CG293"/>
    <mergeCell ref="CH293:CI293"/>
    <mergeCell ref="CJ293:CK293"/>
    <mergeCell ref="C294:D294"/>
    <mergeCell ref="E294:F294"/>
    <mergeCell ref="G294:H294"/>
    <mergeCell ref="I294:J294"/>
    <mergeCell ref="K294:L294"/>
    <mergeCell ref="M294:N294"/>
    <mergeCell ref="O294:P294"/>
    <mergeCell ref="Q294:R294"/>
    <mergeCell ref="S294:T294"/>
    <mergeCell ref="U294:V294"/>
    <mergeCell ref="W294:X294"/>
    <mergeCell ref="Y294:Z294"/>
    <mergeCell ref="AA294:AB294"/>
    <mergeCell ref="AC294:AD294"/>
    <mergeCell ref="AE294:AF294"/>
    <mergeCell ref="AG294:AH294"/>
    <mergeCell ref="AI294:AJ294"/>
    <mergeCell ref="AK294:AL294"/>
    <mergeCell ref="AM294:AN294"/>
    <mergeCell ref="AO294:AP294"/>
    <mergeCell ref="AQ294:AR294"/>
    <mergeCell ref="AS294:AT294"/>
    <mergeCell ref="AU294:AV294"/>
    <mergeCell ref="AW294:AX294"/>
    <mergeCell ref="AY294:AZ294"/>
    <mergeCell ref="BA294:BB294"/>
    <mergeCell ref="BC294:BD294"/>
    <mergeCell ref="BE294:BF294"/>
    <mergeCell ref="BG294:BH294"/>
    <mergeCell ref="BI294:BJ294"/>
    <mergeCell ref="BK294:BL294"/>
    <mergeCell ref="BN294:BO294"/>
    <mergeCell ref="BP294:BQ294"/>
    <mergeCell ref="BR294:BS294"/>
    <mergeCell ref="BT294:BU294"/>
    <mergeCell ref="BV294:BW294"/>
    <mergeCell ref="BX294:BY294"/>
    <mergeCell ref="BZ294:CA294"/>
    <mergeCell ref="CB294:CC294"/>
    <mergeCell ref="CD294:CE294"/>
    <mergeCell ref="CF294:CG294"/>
    <mergeCell ref="A292:A296"/>
    <mergeCell ref="C292:D292"/>
    <mergeCell ref="E292:F292"/>
    <mergeCell ref="G292:H292"/>
    <mergeCell ref="I292:J292"/>
    <mergeCell ref="K292:L292"/>
    <mergeCell ref="M292:N292"/>
    <mergeCell ref="O292:P292"/>
    <mergeCell ref="Q292:R292"/>
    <mergeCell ref="S292:T292"/>
    <mergeCell ref="U292:V292"/>
    <mergeCell ref="W292:X292"/>
    <mergeCell ref="Y292:Z292"/>
    <mergeCell ref="AA292:AB292"/>
    <mergeCell ref="AC292:AD292"/>
    <mergeCell ref="AE292:AF292"/>
    <mergeCell ref="AG292:AH292"/>
    <mergeCell ref="AI292:AJ292"/>
    <mergeCell ref="AK292:AL292"/>
    <mergeCell ref="AM292:AN292"/>
    <mergeCell ref="AO292:AP292"/>
    <mergeCell ref="AQ292:AR292"/>
    <mergeCell ref="AS292:AT292"/>
    <mergeCell ref="AU292:AV292"/>
    <mergeCell ref="AW292:AX292"/>
    <mergeCell ref="AY292:AZ292"/>
    <mergeCell ref="BA292:BB292"/>
    <mergeCell ref="BC292:BD292"/>
    <mergeCell ref="BE292:BF292"/>
    <mergeCell ref="BG292:BH292"/>
    <mergeCell ref="BI292:BJ292"/>
    <mergeCell ref="BK292:BL292"/>
    <mergeCell ref="BN292:BO292"/>
    <mergeCell ref="BG296:BH296"/>
    <mergeCell ref="BI296:BJ296"/>
    <mergeCell ref="BK296:BL296"/>
    <mergeCell ref="CH288:CI288"/>
    <mergeCell ref="CJ288:CK288"/>
    <mergeCell ref="CM288:CN288"/>
    <mergeCell ref="CP288:CQ288"/>
    <mergeCell ref="CR288:CS288"/>
    <mergeCell ref="CT288:CU288"/>
    <mergeCell ref="CV288:CW288"/>
    <mergeCell ref="CX288:CY288"/>
    <mergeCell ref="CZ288:DA288"/>
    <mergeCell ref="DB288:DC288"/>
    <mergeCell ref="DD288:DE288"/>
    <mergeCell ref="DF288:DG288"/>
    <mergeCell ref="DH288:DI288"/>
    <mergeCell ref="DJ288:DK288"/>
    <mergeCell ref="DL288:DM288"/>
    <mergeCell ref="C289:D289"/>
    <mergeCell ref="E289:F289"/>
    <mergeCell ref="G289:H289"/>
    <mergeCell ref="I289:J289"/>
    <mergeCell ref="K289:L289"/>
    <mergeCell ref="M289:N289"/>
    <mergeCell ref="O289:P289"/>
    <mergeCell ref="Q289:R289"/>
    <mergeCell ref="S289:T289"/>
    <mergeCell ref="U289:V289"/>
    <mergeCell ref="W289:X289"/>
    <mergeCell ref="Y289:Z289"/>
    <mergeCell ref="AA289:AB289"/>
    <mergeCell ref="AC289:AD289"/>
    <mergeCell ref="AE289:AF289"/>
    <mergeCell ref="AG289:AH289"/>
    <mergeCell ref="AI289:AJ289"/>
    <mergeCell ref="AK289:AL289"/>
    <mergeCell ref="AM289:AN289"/>
    <mergeCell ref="AO289:AP289"/>
    <mergeCell ref="AQ289:AR289"/>
    <mergeCell ref="AS289:AT289"/>
    <mergeCell ref="AU289:AV289"/>
    <mergeCell ref="AW289:AX289"/>
    <mergeCell ref="AY289:AZ289"/>
    <mergeCell ref="BA289:BB289"/>
    <mergeCell ref="BC289:BD289"/>
    <mergeCell ref="BE289:BF289"/>
    <mergeCell ref="BG289:BH289"/>
    <mergeCell ref="BI289:BJ289"/>
    <mergeCell ref="BK289:BL289"/>
    <mergeCell ref="BP286:BQ286"/>
    <mergeCell ref="BR286:BS286"/>
    <mergeCell ref="BT286:BU286"/>
    <mergeCell ref="BV286:BW286"/>
    <mergeCell ref="BX286:BY286"/>
    <mergeCell ref="BZ286:CA286"/>
    <mergeCell ref="CB286:CC286"/>
    <mergeCell ref="CD286:CE286"/>
    <mergeCell ref="CF286:CG286"/>
    <mergeCell ref="CH286:CI286"/>
    <mergeCell ref="CJ286:CK286"/>
    <mergeCell ref="BN287:BO287"/>
    <mergeCell ref="BP287:BQ287"/>
    <mergeCell ref="BR287:BS287"/>
    <mergeCell ref="BT287:BU287"/>
    <mergeCell ref="BV287:BW287"/>
    <mergeCell ref="BX287:BY287"/>
    <mergeCell ref="BZ287:CA287"/>
    <mergeCell ref="CB287:CC287"/>
    <mergeCell ref="CD287:CE287"/>
    <mergeCell ref="CF287:CG287"/>
    <mergeCell ref="CH287:CI287"/>
    <mergeCell ref="CJ287:CK287"/>
    <mergeCell ref="C288:D288"/>
    <mergeCell ref="E288:F288"/>
    <mergeCell ref="G288:H288"/>
    <mergeCell ref="I288:J288"/>
    <mergeCell ref="K288:L288"/>
    <mergeCell ref="M288:N288"/>
    <mergeCell ref="O288:P288"/>
    <mergeCell ref="Q288:R288"/>
    <mergeCell ref="S288:T288"/>
    <mergeCell ref="U288:V288"/>
    <mergeCell ref="W288:X288"/>
    <mergeCell ref="Y288:Z288"/>
    <mergeCell ref="AA288:AB288"/>
    <mergeCell ref="AC288:AD288"/>
    <mergeCell ref="AE288:AF288"/>
    <mergeCell ref="AG288:AH288"/>
    <mergeCell ref="AI288:AJ288"/>
    <mergeCell ref="AK288:AL288"/>
    <mergeCell ref="AM288:AN288"/>
    <mergeCell ref="AO288:AP288"/>
    <mergeCell ref="AQ288:AR288"/>
    <mergeCell ref="AS288:AT288"/>
    <mergeCell ref="AU288:AV288"/>
    <mergeCell ref="AW288:AX288"/>
    <mergeCell ref="AY288:AZ288"/>
    <mergeCell ref="BA288:BB288"/>
    <mergeCell ref="BC288:BD288"/>
    <mergeCell ref="BE288:BF288"/>
    <mergeCell ref="BG288:BH288"/>
    <mergeCell ref="BI288:BJ288"/>
    <mergeCell ref="BK288:BL288"/>
    <mergeCell ref="BN288:BO288"/>
    <mergeCell ref="BP288:BQ288"/>
    <mergeCell ref="BR288:BS288"/>
    <mergeCell ref="BT288:BU288"/>
    <mergeCell ref="BV288:BW288"/>
    <mergeCell ref="BX288:BY288"/>
    <mergeCell ref="BZ288:CA288"/>
    <mergeCell ref="CB288:CC288"/>
    <mergeCell ref="CD288:CE288"/>
    <mergeCell ref="CF288:CG288"/>
    <mergeCell ref="A286:A290"/>
    <mergeCell ref="C286:D286"/>
    <mergeCell ref="E286:F286"/>
    <mergeCell ref="G286:H286"/>
    <mergeCell ref="I286:J286"/>
    <mergeCell ref="K286:L286"/>
    <mergeCell ref="M286:N286"/>
    <mergeCell ref="O286:P286"/>
    <mergeCell ref="Q286:R286"/>
    <mergeCell ref="S286:T286"/>
    <mergeCell ref="U286:V286"/>
    <mergeCell ref="W286:X286"/>
    <mergeCell ref="Y286:Z286"/>
    <mergeCell ref="AA286:AB286"/>
    <mergeCell ref="AC286:AD286"/>
    <mergeCell ref="AE286:AF286"/>
    <mergeCell ref="AG286:AH286"/>
    <mergeCell ref="AI286:AJ286"/>
    <mergeCell ref="AK286:AL286"/>
    <mergeCell ref="AM286:AN286"/>
    <mergeCell ref="AO286:AP286"/>
    <mergeCell ref="AQ286:AR286"/>
    <mergeCell ref="AS286:AT286"/>
    <mergeCell ref="AU286:AV286"/>
    <mergeCell ref="AW286:AX286"/>
    <mergeCell ref="AY286:AZ286"/>
    <mergeCell ref="BA286:BB286"/>
    <mergeCell ref="BC286:BD286"/>
    <mergeCell ref="BE286:BF286"/>
    <mergeCell ref="BG286:BH286"/>
    <mergeCell ref="BI286:BJ286"/>
    <mergeCell ref="BK286:BL286"/>
    <mergeCell ref="BN286:BO286"/>
    <mergeCell ref="BG290:BH290"/>
    <mergeCell ref="BI290:BJ290"/>
    <mergeCell ref="BK290:BL290"/>
    <mergeCell ref="CH282:CI282"/>
    <mergeCell ref="CJ282:CK282"/>
    <mergeCell ref="CM282:CN282"/>
    <mergeCell ref="CP282:CQ282"/>
    <mergeCell ref="CR282:CS282"/>
    <mergeCell ref="CT282:CU282"/>
    <mergeCell ref="CV282:CW282"/>
    <mergeCell ref="CX282:CY282"/>
    <mergeCell ref="CZ282:DA282"/>
    <mergeCell ref="DB282:DC282"/>
    <mergeCell ref="DD282:DE282"/>
    <mergeCell ref="DF282:DG282"/>
    <mergeCell ref="DH282:DI282"/>
    <mergeCell ref="DJ282:DK282"/>
    <mergeCell ref="DL282:DM282"/>
    <mergeCell ref="C283:D283"/>
    <mergeCell ref="E283:F283"/>
    <mergeCell ref="G283:H283"/>
    <mergeCell ref="I283:J283"/>
    <mergeCell ref="K283:L283"/>
    <mergeCell ref="M283:N283"/>
    <mergeCell ref="O283:P283"/>
    <mergeCell ref="Q283:R283"/>
    <mergeCell ref="S283:T283"/>
    <mergeCell ref="U283:V283"/>
    <mergeCell ref="W283:X283"/>
    <mergeCell ref="Y283:Z283"/>
    <mergeCell ref="AA283:AB283"/>
    <mergeCell ref="AC283:AD283"/>
    <mergeCell ref="AE283:AF283"/>
    <mergeCell ref="AG283:AH283"/>
    <mergeCell ref="AI283:AJ283"/>
    <mergeCell ref="AK283:AL283"/>
    <mergeCell ref="AM283:AN283"/>
    <mergeCell ref="AO283:AP283"/>
    <mergeCell ref="AQ283:AR283"/>
    <mergeCell ref="AS283:AT283"/>
    <mergeCell ref="AU283:AV283"/>
    <mergeCell ref="AW283:AX283"/>
    <mergeCell ref="AY283:AZ283"/>
    <mergeCell ref="BA283:BB283"/>
    <mergeCell ref="BC283:BD283"/>
    <mergeCell ref="BE283:BF283"/>
    <mergeCell ref="BG283:BH283"/>
    <mergeCell ref="BI283:BJ283"/>
    <mergeCell ref="BK283:BL283"/>
    <mergeCell ref="BP280:BQ280"/>
    <mergeCell ref="BR280:BS280"/>
    <mergeCell ref="BT280:BU280"/>
    <mergeCell ref="BV280:BW280"/>
    <mergeCell ref="BX280:BY280"/>
    <mergeCell ref="BZ280:CA280"/>
    <mergeCell ref="CB280:CC280"/>
    <mergeCell ref="CD280:CE280"/>
    <mergeCell ref="CF280:CG280"/>
    <mergeCell ref="CH280:CI280"/>
    <mergeCell ref="CJ280:CK280"/>
    <mergeCell ref="BN281:BO281"/>
    <mergeCell ref="BP281:BQ281"/>
    <mergeCell ref="BR281:BS281"/>
    <mergeCell ref="BT281:BU281"/>
    <mergeCell ref="BV281:BW281"/>
    <mergeCell ref="BX281:BY281"/>
    <mergeCell ref="BZ281:CA281"/>
    <mergeCell ref="CB281:CC281"/>
    <mergeCell ref="CD281:CE281"/>
    <mergeCell ref="CF281:CG281"/>
    <mergeCell ref="CH281:CI281"/>
    <mergeCell ref="CJ281:CK281"/>
    <mergeCell ref="C282:D282"/>
    <mergeCell ref="E282:F282"/>
    <mergeCell ref="G282:H282"/>
    <mergeCell ref="I282:J282"/>
    <mergeCell ref="K282:L282"/>
    <mergeCell ref="M282:N282"/>
    <mergeCell ref="O282:P282"/>
    <mergeCell ref="Q282:R282"/>
    <mergeCell ref="S282:T282"/>
    <mergeCell ref="U282:V282"/>
    <mergeCell ref="W282:X282"/>
    <mergeCell ref="Y282:Z282"/>
    <mergeCell ref="AA282:AB282"/>
    <mergeCell ref="AC282:AD282"/>
    <mergeCell ref="AE282:AF282"/>
    <mergeCell ref="AG282:AH282"/>
    <mergeCell ref="AI282:AJ282"/>
    <mergeCell ref="AK282:AL282"/>
    <mergeCell ref="AM282:AN282"/>
    <mergeCell ref="AO282:AP282"/>
    <mergeCell ref="AQ282:AR282"/>
    <mergeCell ref="AS282:AT282"/>
    <mergeCell ref="AU282:AV282"/>
    <mergeCell ref="AW282:AX282"/>
    <mergeCell ref="AY282:AZ282"/>
    <mergeCell ref="BA282:BB282"/>
    <mergeCell ref="BC282:BD282"/>
    <mergeCell ref="BE282:BF282"/>
    <mergeCell ref="BG282:BH282"/>
    <mergeCell ref="BI282:BJ282"/>
    <mergeCell ref="BK282:BL282"/>
    <mergeCell ref="BN282:BO282"/>
    <mergeCell ref="BP282:BQ282"/>
    <mergeCell ref="BR282:BS282"/>
    <mergeCell ref="BT282:BU282"/>
    <mergeCell ref="BV282:BW282"/>
    <mergeCell ref="BX282:BY282"/>
    <mergeCell ref="BZ282:CA282"/>
    <mergeCell ref="CB282:CC282"/>
    <mergeCell ref="CD282:CE282"/>
    <mergeCell ref="CF282:CG282"/>
    <mergeCell ref="A280:A284"/>
    <mergeCell ref="C280:D280"/>
    <mergeCell ref="E280:F280"/>
    <mergeCell ref="G280:H280"/>
    <mergeCell ref="I280:J280"/>
    <mergeCell ref="K280:L280"/>
    <mergeCell ref="M280:N280"/>
    <mergeCell ref="O280:P280"/>
    <mergeCell ref="Q280:R280"/>
    <mergeCell ref="S280:T280"/>
    <mergeCell ref="U280:V280"/>
    <mergeCell ref="W280:X280"/>
    <mergeCell ref="Y280:Z280"/>
    <mergeCell ref="AA280:AB280"/>
    <mergeCell ref="AC280:AD280"/>
    <mergeCell ref="AE280:AF280"/>
    <mergeCell ref="AG280:AH280"/>
    <mergeCell ref="AI280:AJ280"/>
    <mergeCell ref="AK280:AL280"/>
    <mergeCell ref="AM280:AN280"/>
    <mergeCell ref="AO280:AP280"/>
    <mergeCell ref="AQ280:AR280"/>
    <mergeCell ref="AS280:AT280"/>
    <mergeCell ref="AU280:AV280"/>
    <mergeCell ref="AW280:AX280"/>
    <mergeCell ref="AY280:AZ280"/>
    <mergeCell ref="BA280:BB280"/>
    <mergeCell ref="BC280:BD280"/>
    <mergeCell ref="BE280:BF280"/>
    <mergeCell ref="BG280:BH280"/>
    <mergeCell ref="BI280:BJ280"/>
    <mergeCell ref="BK280:BL280"/>
    <mergeCell ref="BN280:BO280"/>
    <mergeCell ref="BG284:BH284"/>
    <mergeCell ref="BI284:BJ284"/>
    <mergeCell ref="BK284:BL284"/>
    <mergeCell ref="CH276:CI276"/>
    <mergeCell ref="CJ276:CK276"/>
    <mergeCell ref="CM276:CN276"/>
    <mergeCell ref="CP276:CQ276"/>
    <mergeCell ref="CR276:CS276"/>
    <mergeCell ref="CT276:CU276"/>
    <mergeCell ref="CV276:CW276"/>
    <mergeCell ref="CX276:CY276"/>
    <mergeCell ref="CZ276:DA276"/>
    <mergeCell ref="DB276:DC276"/>
    <mergeCell ref="DD276:DE276"/>
    <mergeCell ref="DF276:DG276"/>
    <mergeCell ref="DH276:DI276"/>
    <mergeCell ref="DJ276:DK276"/>
    <mergeCell ref="DL276:DM276"/>
    <mergeCell ref="C277:D277"/>
    <mergeCell ref="E277:F277"/>
    <mergeCell ref="G277:H277"/>
    <mergeCell ref="I277:J277"/>
    <mergeCell ref="K277:L277"/>
    <mergeCell ref="M277:N277"/>
    <mergeCell ref="O277:P277"/>
    <mergeCell ref="Q277:R277"/>
    <mergeCell ref="S277:T277"/>
    <mergeCell ref="U277:V277"/>
    <mergeCell ref="W277:X277"/>
    <mergeCell ref="Y277:Z277"/>
    <mergeCell ref="AA277:AB277"/>
    <mergeCell ref="AC277:AD277"/>
    <mergeCell ref="AE277:AF277"/>
    <mergeCell ref="AG277:AH277"/>
    <mergeCell ref="AI277:AJ277"/>
    <mergeCell ref="AK277:AL277"/>
    <mergeCell ref="AM277:AN277"/>
    <mergeCell ref="AO277:AP277"/>
    <mergeCell ref="AQ277:AR277"/>
    <mergeCell ref="AS277:AT277"/>
    <mergeCell ref="AU277:AV277"/>
    <mergeCell ref="AW277:AX277"/>
    <mergeCell ref="AY277:AZ277"/>
    <mergeCell ref="BA277:BB277"/>
    <mergeCell ref="BC277:BD277"/>
    <mergeCell ref="BE277:BF277"/>
    <mergeCell ref="BG277:BH277"/>
    <mergeCell ref="BI277:BJ277"/>
    <mergeCell ref="BK277:BL277"/>
    <mergeCell ref="BP274:BQ274"/>
    <mergeCell ref="BR274:BS274"/>
    <mergeCell ref="BT274:BU274"/>
    <mergeCell ref="BV274:BW274"/>
    <mergeCell ref="BX274:BY274"/>
    <mergeCell ref="BZ274:CA274"/>
    <mergeCell ref="CB274:CC274"/>
    <mergeCell ref="CD274:CE274"/>
    <mergeCell ref="CF274:CG274"/>
    <mergeCell ref="CH274:CI274"/>
    <mergeCell ref="CJ274:CK274"/>
    <mergeCell ref="BN275:BO275"/>
    <mergeCell ref="BP275:BQ275"/>
    <mergeCell ref="BR275:BS275"/>
    <mergeCell ref="BT275:BU275"/>
    <mergeCell ref="BV275:BW275"/>
    <mergeCell ref="BX275:BY275"/>
    <mergeCell ref="BZ275:CA275"/>
    <mergeCell ref="CB275:CC275"/>
    <mergeCell ref="CD275:CE275"/>
    <mergeCell ref="CF275:CG275"/>
    <mergeCell ref="CH275:CI275"/>
    <mergeCell ref="CJ275:CK275"/>
    <mergeCell ref="C276:D276"/>
    <mergeCell ref="E276:F276"/>
    <mergeCell ref="G276:H276"/>
    <mergeCell ref="I276:J276"/>
    <mergeCell ref="K276:L276"/>
    <mergeCell ref="M276:N276"/>
    <mergeCell ref="O276:P276"/>
    <mergeCell ref="Q276:R276"/>
    <mergeCell ref="S276:T276"/>
    <mergeCell ref="U276:V276"/>
    <mergeCell ref="W276:X276"/>
    <mergeCell ref="Y276:Z276"/>
    <mergeCell ref="AA276:AB276"/>
    <mergeCell ref="AC276:AD276"/>
    <mergeCell ref="AE276:AF276"/>
    <mergeCell ref="AG276:AH276"/>
    <mergeCell ref="AI276:AJ276"/>
    <mergeCell ref="AK276:AL276"/>
    <mergeCell ref="AM276:AN276"/>
    <mergeCell ref="AO276:AP276"/>
    <mergeCell ref="AQ276:AR276"/>
    <mergeCell ref="AS276:AT276"/>
    <mergeCell ref="AU276:AV276"/>
    <mergeCell ref="AW276:AX276"/>
    <mergeCell ref="AY276:AZ276"/>
    <mergeCell ref="BA276:BB276"/>
    <mergeCell ref="BC276:BD276"/>
    <mergeCell ref="BE276:BF276"/>
    <mergeCell ref="BG276:BH276"/>
    <mergeCell ref="BI276:BJ276"/>
    <mergeCell ref="BK276:BL276"/>
    <mergeCell ref="BN276:BO276"/>
    <mergeCell ref="BP276:BQ276"/>
    <mergeCell ref="BR276:BS276"/>
    <mergeCell ref="BT276:BU276"/>
    <mergeCell ref="BV276:BW276"/>
    <mergeCell ref="BX276:BY276"/>
    <mergeCell ref="BZ276:CA276"/>
    <mergeCell ref="CB276:CC276"/>
    <mergeCell ref="CD276:CE276"/>
    <mergeCell ref="CF276:CG276"/>
    <mergeCell ref="A274:A278"/>
    <mergeCell ref="C274:D274"/>
    <mergeCell ref="E274:F274"/>
    <mergeCell ref="G274:H274"/>
    <mergeCell ref="I274:J274"/>
    <mergeCell ref="K274:L274"/>
    <mergeCell ref="M274:N274"/>
    <mergeCell ref="O274:P274"/>
    <mergeCell ref="Q274:R274"/>
    <mergeCell ref="S274:T274"/>
    <mergeCell ref="U274:V274"/>
    <mergeCell ref="W274:X274"/>
    <mergeCell ref="Y274:Z274"/>
    <mergeCell ref="AA274:AB274"/>
    <mergeCell ref="AC274:AD274"/>
    <mergeCell ref="AE274:AF274"/>
    <mergeCell ref="AG274:AH274"/>
    <mergeCell ref="AI274:AJ274"/>
    <mergeCell ref="AK274:AL274"/>
    <mergeCell ref="AM274:AN274"/>
    <mergeCell ref="AO274:AP274"/>
    <mergeCell ref="AQ274:AR274"/>
    <mergeCell ref="AS274:AT274"/>
    <mergeCell ref="AU274:AV274"/>
    <mergeCell ref="AW274:AX274"/>
    <mergeCell ref="AY274:AZ274"/>
    <mergeCell ref="BA274:BB274"/>
    <mergeCell ref="BC274:BD274"/>
    <mergeCell ref="BE274:BF274"/>
    <mergeCell ref="BG274:BH274"/>
    <mergeCell ref="BI274:BJ274"/>
    <mergeCell ref="BK274:BL274"/>
    <mergeCell ref="BN274:BO274"/>
    <mergeCell ref="BG278:BH278"/>
    <mergeCell ref="BI278:BJ278"/>
    <mergeCell ref="BK278:BL278"/>
    <mergeCell ref="CH270:CI270"/>
    <mergeCell ref="CJ270:CK270"/>
    <mergeCell ref="CM270:CN270"/>
    <mergeCell ref="CP270:CQ270"/>
    <mergeCell ref="CR270:CS270"/>
    <mergeCell ref="CT270:CU270"/>
    <mergeCell ref="CV270:CW270"/>
    <mergeCell ref="CX270:CY270"/>
    <mergeCell ref="CZ270:DA270"/>
    <mergeCell ref="DB270:DC270"/>
    <mergeCell ref="DD270:DE270"/>
    <mergeCell ref="DF270:DG270"/>
    <mergeCell ref="DH270:DI270"/>
    <mergeCell ref="DJ270:DK270"/>
    <mergeCell ref="DL270:DM270"/>
    <mergeCell ref="C271:D271"/>
    <mergeCell ref="E271:F271"/>
    <mergeCell ref="G271:H271"/>
    <mergeCell ref="I271:J271"/>
    <mergeCell ref="K271:L271"/>
    <mergeCell ref="M271:N271"/>
    <mergeCell ref="O271:P271"/>
    <mergeCell ref="Q271:R271"/>
    <mergeCell ref="S271:T271"/>
    <mergeCell ref="U271:V271"/>
    <mergeCell ref="W271:X271"/>
    <mergeCell ref="Y271:Z271"/>
    <mergeCell ref="AA271:AB271"/>
    <mergeCell ref="AC271:AD271"/>
    <mergeCell ref="AE271:AF271"/>
    <mergeCell ref="AG271:AH271"/>
    <mergeCell ref="AI271:AJ271"/>
    <mergeCell ref="AK271:AL271"/>
    <mergeCell ref="AM271:AN271"/>
    <mergeCell ref="AO271:AP271"/>
    <mergeCell ref="AQ271:AR271"/>
    <mergeCell ref="AS271:AT271"/>
    <mergeCell ref="AU271:AV271"/>
    <mergeCell ref="AW271:AX271"/>
    <mergeCell ref="AY271:AZ271"/>
    <mergeCell ref="BA271:BB271"/>
    <mergeCell ref="BC271:BD271"/>
    <mergeCell ref="BE271:BF271"/>
    <mergeCell ref="BG271:BH271"/>
    <mergeCell ref="BI271:BJ271"/>
    <mergeCell ref="BK271:BL271"/>
    <mergeCell ref="BP268:BQ268"/>
    <mergeCell ref="BR268:BS268"/>
    <mergeCell ref="BT268:BU268"/>
    <mergeCell ref="BV268:BW268"/>
    <mergeCell ref="BX268:BY268"/>
    <mergeCell ref="BZ268:CA268"/>
    <mergeCell ref="CB268:CC268"/>
    <mergeCell ref="CD268:CE268"/>
    <mergeCell ref="CF268:CG268"/>
    <mergeCell ref="CH268:CI268"/>
    <mergeCell ref="CJ268:CK268"/>
    <mergeCell ref="BN269:BO269"/>
    <mergeCell ref="BP269:BQ269"/>
    <mergeCell ref="BR269:BS269"/>
    <mergeCell ref="BT269:BU269"/>
    <mergeCell ref="BV269:BW269"/>
    <mergeCell ref="BX269:BY269"/>
    <mergeCell ref="BZ269:CA269"/>
    <mergeCell ref="CB269:CC269"/>
    <mergeCell ref="CD269:CE269"/>
    <mergeCell ref="CF269:CG269"/>
    <mergeCell ref="CH269:CI269"/>
    <mergeCell ref="CJ269:CK269"/>
    <mergeCell ref="C270:D270"/>
    <mergeCell ref="E270:F270"/>
    <mergeCell ref="G270:H270"/>
    <mergeCell ref="I270:J270"/>
    <mergeCell ref="K270:L270"/>
    <mergeCell ref="M270:N270"/>
    <mergeCell ref="O270:P270"/>
    <mergeCell ref="Q270:R270"/>
    <mergeCell ref="S270:T270"/>
    <mergeCell ref="U270:V270"/>
    <mergeCell ref="W270:X270"/>
    <mergeCell ref="Y270:Z270"/>
    <mergeCell ref="AA270:AB270"/>
    <mergeCell ref="AC270:AD270"/>
    <mergeCell ref="AE270:AF270"/>
    <mergeCell ref="AG270:AH270"/>
    <mergeCell ref="AI270:AJ270"/>
    <mergeCell ref="AK270:AL270"/>
    <mergeCell ref="AM270:AN270"/>
    <mergeCell ref="AO270:AP270"/>
    <mergeCell ref="AQ270:AR270"/>
    <mergeCell ref="AS270:AT270"/>
    <mergeCell ref="AU270:AV270"/>
    <mergeCell ref="AW270:AX270"/>
    <mergeCell ref="AY270:AZ270"/>
    <mergeCell ref="BA270:BB270"/>
    <mergeCell ref="BC270:BD270"/>
    <mergeCell ref="BE270:BF270"/>
    <mergeCell ref="BG270:BH270"/>
    <mergeCell ref="BI270:BJ270"/>
    <mergeCell ref="BK270:BL270"/>
    <mergeCell ref="BN270:BO270"/>
    <mergeCell ref="BP270:BQ270"/>
    <mergeCell ref="BR270:BS270"/>
    <mergeCell ref="BT270:BU270"/>
    <mergeCell ref="BV270:BW270"/>
    <mergeCell ref="BX270:BY270"/>
    <mergeCell ref="BZ270:CA270"/>
    <mergeCell ref="CB270:CC270"/>
    <mergeCell ref="CD270:CE270"/>
    <mergeCell ref="CF270:CG270"/>
    <mergeCell ref="A268:A272"/>
    <mergeCell ref="C268:D268"/>
    <mergeCell ref="E268:F268"/>
    <mergeCell ref="G268:H268"/>
    <mergeCell ref="I268:J268"/>
    <mergeCell ref="K268:L268"/>
    <mergeCell ref="M268:N268"/>
    <mergeCell ref="O268:P268"/>
    <mergeCell ref="Q268:R268"/>
    <mergeCell ref="S268:T268"/>
    <mergeCell ref="U268:V268"/>
    <mergeCell ref="W268:X268"/>
    <mergeCell ref="Y268:Z268"/>
    <mergeCell ref="AA268:AB268"/>
    <mergeCell ref="AC268:AD268"/>
    <mergeCell ref="AE268:AF268"/>
    <mergeCell ref="AG268:AH268"/>
    <mergeCell ref="AI268:AJ268"/>
    <mergeCell ref="AK268:AL268"/>
    <mergeCell ref="AM268:AN268"/>
    <mergeCell ref="AO268:AP268"/>
    <mergeCell ref="AQ268:AR268"/>
    <mergeCell ref="AS268:AT268"/>
    <mergeCell ref="AU268:AV268"/>
    <mergeCell ref="AW268:AX268"/>
    <mergeCell ref="AY268:AZ268"/>
    <mergeCell ref="BA268:BB268"/>
    <mergeCell ref="BC268:BD268"/>
    <mergeCell ref="BE268:BF268"/>
    <mergeCell ref="BG268:BH268"/>
    <mergeCell ref="BI268:BJ268"/>
    <mergeCell ref="BK268:BL268"/>
    <mergeCell ref="BN268:BO268"/>
    <mergeCell ref="BG272:BH272"/>
    <mergeCell ref="BI272:BJ272"/>
    <mergeCell ref="BK272:BL272"/>
    <mergeCell ref="CH264:CI264"/>
    <mergeCell ref="CJ264:CK264"/>
    <mergeCell ref="CM264:CN264"/>
    <mergeCell ref="CP264:CQ264"/>
    <mergeCell ref="CR264:CS264"/>
    <mergeCell ref="CT264:CU264"/>
    <mergeCell ref="CV264:CW264"/>
    <mergeCell ref="CX264:CY264"/>
    <mergeCell ref="CZ264:DA264"/>
    <mergeCell ref="DB264:DC264"/>
    <mergeCell ref="DD264:DE264"/>
    <mergeCell ref="DF264:DG264"/>
    <mergeCell ref="DH264:DI264"/>
    <mergeCell ref="DJ264:DK264"/>
    <mergeCell ref="DL264:DM264"/>
    <mergeCell ref="C265:D265"/>
    <mergeCell ref="E265:F265"/>
    <mergeCell ref="G265:H265"/>
    <mergeCell ref="I265:J265"/>
    <mergeCell ref="K265:L265"/>
    <mergeCell ref="M265:N265"/>
    <mergeCell ref="O265:P265"/>
    <mergeCell ref="Q265:R265"/>
    <mergeCell ref="S265:T265"/>
    <mergeCell ref="U265:V265"/>
    <mergeCell ref="W265:X265"/>
    <mergeCell ref="Y265:Z265"/>
    <mergeCell ref="AA265:AB265"/>
    <mergeCell ref="AC265:AD265"/>
    <mergeCell ref="AE265:AF265"/>
    <mergeCell ref="AG265:AH265"/>
    <mergeCell ref="AI265:AJ265"/>
    <mergeCell ref="AK265:AL265"/>
    <mergeCell ref="AM265:AN265"/>
    <mergeCell ref="AO265:AP265"/>
    <mergeCell ref="AQ265:AR265"/>
    <mergeCell ref="AS265:AT265"/>
    <mergeCell ref="AU265:AV265"/>
    <mergeCell ref="AW265:AX265"/>
    <mergeCell ref="AY265:AZ265"/>
    <mergeCell ref="BA265:BB265"/>
    <mergeCell ref="BC265:BD265"/>
    <mergeCell ref="BE265:BF265"/>
    <mergeCell ref="BG265:BH265"/>
    <mergeCell ref="BI265:BJ265"/>
    <mergeCell ref="BK265:BL265"/>
    <mergeCell ref="BP262:BQ262"/>
    <mergeCell ref="BR262:BS262"/>
    <mergeCell ref="BT262:BU262"/>
    <mergeCell ref="BV262:BW262"/>
    <mergeCell ref="BX262:BY262"/>
    <mergeCell ref="BZ262:CA262"/>
    <mergeCell ref="CB262:CC262"/>
    <mergeCell ref="CD262:CE262"/>
    <mergeCell ref="CF262:CG262"/>
    <mergeCell ref="CH262:CI262"/>
    <mergeCell ref="CJ262:CK262"/>
    <mergeCell ref="BN263:BO263"/>
    <mergeCell ref="BP263:BQ263"/>
    <mergeCell ref="BR263:BS263"/>
    <mergeCell ref="BT263:BU263"/>
    <mergeCell ref="BV263:BW263"/>
    <mergeCell ref="BX263:BY263"/>
    <mergeCell ref="BZ263:CA263"/>
    <mergeCell ref="CB263:CC263"/>
    <mergeCell ref="CD263:CE263"/>
    <mergeCell ref="CF263:CG263"/>
    <mergeCell ref="CH263:CI263"/>
    <mergeCell ref="CJ263:CK263"/>
    <mergeCell ref="C264:D264"/>
    <mergeCell ref="E264:F264"/>
    <mergeCell ref="G264:H264"/>
    <mergeCell ref="I264:J264"/>
    <mergeCell ref="K264:L264"/>
    <mergeCell ref="M264:N264"/>
    <mergeCell ref="O264:P264"/>
    <mergeCell ref="Q264:R264"/>
    <mergeCell ref="S264:T264"/>
    <mergeCell ref="U264:V264"/>
    <mergeCell ref="W264:X264"/>
    <mergeCell ref="Y264:Z264"/>
    <mergeCell ref="AA264:AB264"/>
    <mergeCell ref="AC264:AD264"/>
    <mergeCell ref="AE264:AF264"/>
    <mergeCell ref="AG264:AH264"/>
    <mergeCell ref="AI264:AJ264"/>
    <mergeCell ref="AK264:AL264"/>
    <mergeCell ref="AM264:AN264"/>
    <mergeCell ref="AO264:AP264"/>
    <mergeCell ref="AQ264:AR264"/>
    <mergeCell ref="AS264:AT264"/>
    <mergeCell ref="AU264:AV264"/>
    <mergeCell ref="AW264:AX264"/>
    <mergeCell ref="AY264:AZ264"/>
    <mergeCell ref="BA264:BB264"/>
    <mergeCell ref="BC264:BD264"/>
    <mergeCell ref="BE264:BF264"/>
    <mergeCell ref="BG264:BH264"/>
    <mergeCell ref="BI264:BJ264"/>
    <mergeCell ref="BK264:BL264"/>
    <mergeCell ref="BN264:BO264"/>
    <mergeCell ref="BP264:BQ264"/>
    <mergeCell ref="BR264:BS264"/>
    <mergeCell ref="BT264:BU264"/>
    <mergeCell ref="BV264:BW264"/>
    <mergeCell ref="BX264:BY264"/>
    <mergeCell ref="BZ264:CA264"/>
    <mergeCell ref="CB264:CC264"/>
    <mergeCell ref="CD264:CE264"/>
    <mergeCell ref="CF264:CG264"/>
    <mergeCell ref="A262:A266"/>
    <mergeCell ref="C262:D262"/>
    <mergeCell ref="E262:F262"/>
    <mergeCell ref="G262:H262"/>
    <mergeCell ref="I262:J262"/>
    <mergeCell ref="K262:L262"/>
    <mergeCell ref="M262:N262"/>
    <mergeCell ref="O262:P262"/>
    <mergeCell ref="Q262:R262"/>
    <mergeCell ref="S262:T262"/>
    <mergeCell ref="U262:V262"/>
    <mergeCell ref="W262:X262"/>
    <mergeCell ref="Y262:Z262"/>
    <mergeCell ref="AA262:AB262"/>
    <mergeCell ref="AC262:AD262"/>
    <mergeCell ref="AE262:AF262"/>
    <mergeCell ref="AG262:AH262"/>
    <mergeCell ref="AI262:AJ262"/>
    <mergeCell ref="AK262:AL262"/>
    <mergeCell ref="AM262:AN262"/>
    <mergeCell ref="AO262:AP262"/>
    <mergeCell ref="AQ262:AR262"/>
    <mergeCell ref="AS262:AT262"/>
    <mergeCell ref="AU262:AV262"/>
    <mergeCell ref="AW262:AX262"/>
    <mergeCell ref="AY262:AZ262"/>
    <mergeCell ref="BA262:BB262"/>
    <mergeCell ref="BC262:BD262"/>
    <mergeCell ref="BE262:BF262"/>
    <mergeCell ref="BG262:BH262"/>
    <mergeCell ref="BI262:BJ262"/>
    <mergeCell ref="BK262:BL262"/>
    <mergeCell ref="BN262:BO262"/>
    <mergeCell ref="BG266:BH266"/>
    <mergeCell ref="BI266:BJ266"/>
    <mergeCell ref="BK266:BL266"/>
    <mergeCell ref="CH258:CI258"/>
    <mergeCell ref="CJ258:CK258"/>
    <mergeCell ref="CM258:CN258"/>
    <mergeCell ref="CP258:CQ258"/>
    <mergeCell ref="CR258:CS258"/>
    <mergeCell ref="CT258:CU258"/>
    <mergeCell ref="CV258:CW258"/>
    <mergeCell ref="CX258:CY258"/>
    <mergeCell ref="CZ258:DA258"/>
    <mergeCell ref="DB258:DC258"/>
    <mergeCell ref="DD258:DE258"/>
    <mergeCell ref="DF258:DG258"/>
    <mergeCell ref="DH258:DI258"/>
    <mergeCell ref="DJ258:DK258"/>
    <mergeCell ref="DL258:DM258"/>
    <mergeCell ref="C259:D259"/>
    <mergeCell ref="E259:F259"/>
    <mergeCell ref="G259:H259"/>
    <mergeCell ref="I259:J259"/>
    <mergeCell ref="K259:L259"/>
    <mergeCell ref="M259:N259"/>
    <mergeCell ref="O259:P259"/>
    <mergeCell ref="Q259:R259"/>
    <mergeCell ref="S259:T259"/>
    <mergeCell ref="U259:V259"/>
    <mergeCell ref="W259:X259"/>
    <mergeCell ref="Y259:Z259"/>
    <mergeCell ref="AA259:AB259"/>
    <mergeCell ref="AC259:AD259"/>
    <mergeCell ref="AE259:AF259"/>
    <mergeCell ref="AG259:AH259"/>
    <mergeCell ref="AI259:AJ259"/>
    <mergeCell ref="AK259:AL259"/>
    <mergeCell ref="AM259:AN259"/>
    <mergeCell ref="AO259:AP259"/>
    <mergeCell ref="AQ259:AR259"/>
    <mergeCell ref="AS259:AT259"/>
    <mergeCell ref="AU259:AV259"/>
    <mergeCell ref="AW259:AX259"/>
    <mergeCell ref="AY259:AZ259"/>
    <mergeCell ref="BA259:BB259"/>
    <mergeCell ref="BC259:BD259"/>
    <mergeCell ref="BE259:BF259"/>
    <mergeCell ref="BG259:BH259"/>
    <mergeCell ref="BI259:BJ259"/>
    <mergeCell ref="BK259:BL259"/>
    <mergeCell ref="BP256:BQ256"/>
    <mergeCell ref="BR256:BS256"/>
    <mergeCell ref="BT256:BU256"/>
    <mergeCell ref="BV256:BW256"/>
    <mergeCell ref="BX256:BY256"/>
    <mergeCell ref="BZ256:CA256"/>
    <mergeCell ref="CB256:CC256"/>
    <mergeCell ref="CD256:CE256"/>
    <mergeCell ref="CF256:CG256"/>
    <mergeCell ref="CH256:CI256"/>
    <mergeCell ref="CJ256:CK256"/>
    <mergeCell ref="BN257:BO257"/>
    <mergeCell ref="BP257:BQ257"/>
    <mergeCell ref="BR257:BS257"/>
    <mergeCell ref="BT257:BU257"/>
    <mergeCell ref="BV257:BW257"/>
    <mergeCell ref="BX257:BY257"/>
    <mergeCell ref="BZ257:CA257"/>
    <mergeCell ref="CB257:CC257"/>
    <mergeCell ref="CD257:CE257"/>
    <mergeCell ref="CF257:CG257"/>
    <mergeCell ref="CH257:CI257"/>
    <mergeCell ref="CJ257:CK257"/>
    <mergeCell ref="C258:D258"/>
    <mergeCell ref="E258:F258"/>
    <mergeCell ref="G258:H258"/>
    <mergeCell ref="I258:J258"/>
    <mergeCell ref="K258:L258"/>
    <mergeCell ref="M258:N258"/>
    <mergeCell ref="O258:P258"/>
    <mergeCell ref="Q258:R258"/>
    <mergeCell ref="S258:T258"/>
    <mergeCell ref="U258:V258"/>
    <mergeCell ref="W258:X258"/>
    <mergeCell ref="Y258:Z258"/>
    <mergeCell ref="AA258:AB258"/>
    <mergeCell ref="AC258:AD258"/>
    <mergeCell ref="AE258:AF258"/>
    <mergeCell ref="AG258:AH258"/>
    <mergeCell ref="AI258:AJ258"/>
    <mergeCell ref="AK258:AL258"/>
    <mergeCell ref="AM258:AN258"/>
    <mergeCell ref="AO258:AP258"/>
    <mergeCell ref="AQ258:AR258"/>
    <mergeCell ref="AS258:AT258"/>
    <mergeCell ref="AU258:AV258"/>
    <mergeCell ref="AW258:AX258"/>
    <mergeCell ref="AY258:AZ258"/>
    <mergeCell ref="BA258:BB258"/>
    <mergeCell ref="BC258:BD258"/>
    <mergeCell ref="BE258:BF258"/>
    <mergeCell ref="BG258:BH258"/>
    <mergeCell ref="BI258:BJ258"/>
    <mergeCell ref="BK258:BL258"/>
    <mergeCell ref="BN258:BO258"/>
    <mergeCell ref="BP258:BQ258"/>
    <mergeCell ref="BR258:BS258"/>
    <mergeCell ref="BT258:BU258"/>
    <mergeCell ref="BV258:BW258"/>
    <mergeCell ref="BX258:BY258"/>
    <mergeCell ref="BZ258:CA258"/>
    <mergeCell ref="CB258:CC258"/>
    <mergeCell ref="CD258:CE258"/>
    <mergeCell ref="CF258:CG258"/>
    <mergeCell ref="A256:A260"/>
    <mergeCell ref="C256:D256"/>
    <mergeCell ref="E256:F256"/>
    <mergeCell ref="G256:H256"/>
    <mergeCell ref="I256:J256"/>
    <mergeCell ref="K256:L256"/>
    <mergeCell ref="M256:N256"/>
    <mergeCell ref="O256:P256"/>
    <mergeCell ref="Q256:R256"/>
    <mergeCell ref="S256:T256"/>
    <mergeCell ref="U256:V256"/>
    <mergeCell ref="W256:X256"/>
    <mergeCell ref="Y256:Z256"/>
    <mergeCell ref="AA256:AB256"/>
    <mergeCell ref="AC256:AD256"/>
    <mergeCell ref="AE256:AF256"/>
    <mergeCell ref="AG256:AH256"/>
    <mergeCell ref="AI256:AJ256"/>
    <mergeCell ref="AK256:AL256"/>
    <mergeCell ref="AM256:AN256"/>
    <mergeCell ref="AO256:AP256"/>
    <mergeCell ref="AQ256:AR256"/>
    <mergeCell ref="AS256:AT256"/>
    <mergeCell ref="AU256:AV256"/>
    <mergeCell ref="AW256:AX256"/>
    <mergeCell ref="AY256:AZ256"/>
    <mergeCell ref="BA256:BB256"/>
    <mergeCell ref="BC256:BD256"/>
    <mergeCell ref="BE256:BF256"/>
    <mergeCell ref="BG256:BH256"/>
    <mergeCell ref="BI256:BJ256"/>
    <mergeCell ref="BK256:BL256"/>
    <mergeCell ref="BN256:BO256"/>
    <mergeCell ref="BG260:BH260"/>
    <mergeCell ref="BI260:BJ260"/>
    <mergeCell ref="BK260:BL260"/>
    <mergeCell ref="CH252:CI252"/>
    <mergeCell ref="CJ252:CK252"/>
    <mergeCell ref="CM252:CN252"/>
    <mergeCell ref="CP252:CQ252"/>
    <mergeCell ref="CR252:CS252"/>
    <mergeCell ref="CT252:CU252"/>
    <mergeCell ref="CV252:CW252"/>
    <mergeCell ref="CX252:CY252"/>
    <mergeCell ref="CZ252:DA252"/>
    <mergeCell ref="DB252:DC252"/>
    <mergeCell ref="DD252:DE252"/>
    <mergeCell ref="DF252:DG252"/>
    <mergeCell ref="DH252:DI252"/>
    <mergeCell ref="DJ252:DK252"/>
    <mergeCell ref="DL252:DM252"/>
    <mergeCell ref="C253:D253"/>
    <mergeCell ref="E253:F253"/>
    <mergeCell ref="G253:H253"/>
    <mergeCell ref="I253:J253"/>
    <mergeCell ref="K253:L253"/>
    <mergeCell ref="M253:N253"/>
    <mergeCell ref="O253:P253"/>
    <mergeCell ref="Q253:R253"/>
    <mergeCell ref="S253:T253"/>
    <mergeCell ref="U253:V253"/>
    <mergeCell ref="W253:X253"/>
    <mergeCell ref="Y253:Z253"/>
    <mergeCell ref="AA253:AB253"/>
    <mergeCell ref="AC253:AD253"/>
    <mergeCell ref="AE253:AF253"/>
    <mergeCell ref="AG253:AH253"/>
    <mergeCell ref="AI253:AJ253"/>
    <mergeCell ref="AK253:AL253"/>
    <mergeCell ref="AM253:AN253"/>
    <mergeCell ref="AO253:AP253"/>
    <mergeCell ref="AQ253:AR253"/>
    <mergeCell ref="AS253:AT253"/>
    <mergeCell ref="AU253:AV253"/>
    <mergeCell ref="AW253:AX253"/>
    <mergeCell ref="AY253:AZ253"/>
    <mergeCell ref="BA253:BB253"/>
    <mergeCell ref="BC253:BD253"/>
    <mergeCell ref="BE253:BF253"/>
    <mergeCell ref="BG253:BH253"/>
    <mergeCell ref="BI253:BJ253"/>
    <mergeCell ref="BK253:BL253"/>
    <mergeCell ref="BP250:BQ250"/>
    <mergeCell ref="BR250:BS250"/>
    <mergeCell ref="BT250:BU250"/>
    <mergeCell ref="BV250:BW250"/>
    <mergeCell ref="BX250:BY250"/>
    <mergeCell ref="BZ250:CA250"/>
    <mergeCell ref="CB250:CC250"/>
    <mergeCell ref="CD250:CE250"/>
    <mergeCell ref="CF250:CG250"/>
    <mergeCell ref="CH250:CI250"/>
    <mergeCell ref="CJ250:CK250"/>
    <mergeCell ref="BN251:BO251"/>
    <mergeCell ref="BP251:BQ251"/>
    <mergeCell ref="BR251:BS251"/>
    <mergeCell ref="BT251:BU251"/>
    <mergeCell ref="BV251:BW251"/>
    <mergeCell ref="BX251:BY251"/>
    <mergeCell ref="BZ251:CA251"/>
    <mergeCell ref="CB251:CC251"/>
    <mergeCell ref="CD251:CE251"/>
    <mergeCell ref="CF251:CG251"/>
    <mergeCell ref="CH251:CI251"/>
    <mergeCell ref="CJ251:CK251"/>
    <mergeCell ref="C252:D252"/>
    <mergeCell ref="E252:F252"/>
    <mergeCell ref="G252:H252"/>
    <mergeCell ref="I252:J252"/>
    <mergeCell ref="K252:L252"/>
    <mergeCell ref="M252:N252"/>
    <mergeCell ref="O252:P252"/>
    <mergeCell ref="Q252:R252"/>
    <mergeCell ref="S252:T252"/>
    <mergeCell ref="U252:V252"/>
    <mergeCell ref="W252:X252"/>
    <mergeCell ref="Y252:Z252"/>
    <mergeCell ref="AA252:AB252"/>
    <mergeCell ref="AC252:AD252"/>
    <mergeCell ref="AE252:AF252"/>
    <mergeCell ref="AG252:AH252"/>
    <mergeCell ref="AI252:AJ252"/>
    <mergeCell ref="AK252:AL252"/>
    <mergeCell ref="AM252:AN252"/>
    <mergeCell ref="AO252:AP252"/>
    <mergeCell ref="AQ252:AR252"/>
    <mergeCell ref="AS252:AT252"/>
    <mergeCell ref="AU252:AV252"/>
    <mergeCell ref="AW252:AX252"/>
    <mergeCell ref="AY252:AZ252"/>
    <mergeCell ref="BA252:BB252"/>
    <mergeCell ref="BC252:BD252"/>
    <mergeCell ref="BE252:BF252"/>
    <mergeCell ref="BG252:BH252"/>
    <mergeCell ref="BI252:BJ252"/>
    <mergeCell ref="BK252:BL252"/>
    <mergeCell ref="BN252:BO252"/>
    <mergeCell ref="BP252:BQ252"/>
    <mergeCell ref="BR252:BS252"/>
    <mergeCell ref="BT252:BU252"/>
    <mergeCell ref="BV252:BW252"/>
    <mergeCell ref="BX252:BY252"/>
    <mergeCell ref="BZ252:CA252"/>
    <mergeCell ref="CB252:CC252"/>
    <mergeCell ref="CD252:CE252"/>
    <mergeCell ref="CF252:CG252"/>
    <mergeCell ref="A250:A254"/>
    <mergeCell ref="C250:D250"/>
    <mergeCell ref="E250:F250"/>
    <mergeCell ref="G250:H250"/>
    <mergeCell ref="I250:J250"/>
    <mergeCell ref="K250:L250"/>
    <mergeCell ref="M250:N250"/>
    <mergeCell ref="O250:P250"/>
    <mergeCell ref="Q250:R250"/>
    <mergeCell ref="S250:T250"/>
    <mergeCell ref="U250:V250"/>
    <mergeCell ref="W250:X250"/>
    <mergeCell ref="Y250:Z250"/>
    <mergeCell ref="AA250:AB250"/>
    <mergeCell ref="AC250:AD250"/>
    <mergeCell ref="AE250:AF250"/>
    <mergeCell ref="AG250:AH250"/>
    <mergeCell ref="AI250:AJ250"/>
    <mergeCell ref="AK250:AL250"/>
    <mergeCell ref="AM250:AN250"/>
    <mergeCell ref="AO250:AP250"/>
    <mergeCell ref="AQ250:AR250"/>
    <mergeCell ref="AS250:AT250"/>
    <mergeCell ref="AU250:AV250"/>
    <mergeCell ref="AW250:AX250"/>
    <mergeCell ref="AY250:AZ250"/>
    <mergeCell ref="BA250:BB250"/>
    <mergeCell ref="BC250:BD250"/>
    <mergeCell ref="BE250:BF250"/>
    <mergeCell ref="BG250:BH250"/>
    <mergeCell ref="BI250:BJ250"/>
    <mergeCell ref="BK250:BL250"/>
    <mergeCell ref="BN250:BO250"/>
    <mergeCell ref="BG254:BH254"/>
    <mergeCell ref="BI254:BJ254"/>
    <mergeCell ref="BK254:BL254"/>
    <mergeCell ref="CH246:CI246"/>
    <mergeCell ref="CJ246:CK246"/>
    <mergeCell ref="CM246:CN246"/>
    <mergeCell ref="CP246:CQ246"/>
    <mergeCell ref="CR246:CS246"/>
    <mergeCell ref="CT246:CU246"/>
    <mergeCell ref="CV246:CW246"/>
    <mergeCell ref="CX246:CY246"/>
    <mergeCell ref="CZ246:DA246"/>
    <mergeCell ref="DB246:DC246"/>
    <mergeCell ref="DD246:DE246"/>
    <mergeCell ref="DF246:DG246"/>
    <mergeCell ref="DH246:DI246"/>
    <mergeCell ref="DJ246:DK246"/>
    <mergeCell ref="DL246:DM246"/>
    <mergeCell ref="C247:D247"/>
    <mergeCell ref="E247:F247"/>
    <mergeCell ref="G247:H247"/>
    <mergeCell ref="I247:J247"/>
    <mergeCell ref="K247:L247"/>
    <mergeCell ref="M247:N247"/>
    <mergeCell ref="O247:P247"/>
    <mergeCell ref="Q247:R247"/>
    <mergeCell ref="S247:T247"/>
    <mergeCell ref="U247:V247"/>
    <mergeCell ref="W247:X247"/>
    <mergeCell ref="Y247:Z247"/>
    <mergeCell ref="AA247:AB247"/>
    <mergeCell ref="AC247:AD247"/>
    <mergeCell ref="AE247:AF247"/>
    <mergeCell ref="AG247:AH247"/>
    <mergeCell ref="AI247:AJ247"/>
    <mergeCell ref="AK247:AL247"/>
    <mergeCell ref="AM247:AN247"/>
    <mergeCell ref="AO247:AP247"/>
    <mergeCell ref="AQ247:AR247"/>
    <mergeCell ref="AS247:AT247"/>
    <mergeCell ref="AU247:AV247"/>
    <mergeCell ref="AW247:AX247"/>
    <mergeCell ref="AY247:AZ247"/>
    <mergeCell ref="BA247:BB247"/>
    <mergeCell ref="BC247:BD247"/>
    <mergeCell ref="BE247:BF247"/>
    <mergeCell ref="BG247:BH247"/>
    <mergeCell ref="BI247:BJ247"/>
    <mergeCell ref="BK247:BL247"/>
    <mergeCell ref="BP244:BQ244"/>
    <mergeCell ref="BR244:BS244"/>
    <mergeCell ref="BT244:BU244"/>
    <mergeCell ref="BV244:BW244"/>
    <mergeCell ref="BX244:BY244"/>
    <mergeCell ref="BZ244:CA244"/>
    <mergeCell ref="CB244:CC244"/>
    <mergeCell ref="CD244:CE244"/>
    <mergeCell ref="CF244:CG244"/>
    <mergeCell ref="CH244:CI244"/>
    <mergeCell ref="CJ244:CK244"/>
    <mergeCell ref="BN245:BO245"/>
    <mergeCell ref="BP245:BQ245"/>
    <mergeCell ref="BR245:BS245"/>
    <mergeCell ref="BT245:BU245"/>
    <mergeCell ref="BV245:BW245"/>
    <mergeCell ref="BX245:BY245"/>
    <mergeCell ref="BZ245:CA245"/>
    <mergeCell ref="CB245:CC245"/>
    <mergeCell ref="CD245:CE245"/>
    <mergeCell ref="CF245:CG245"/>
    <mergeCell ref="CH245:CI245"/>
    <mergeCell ref="CJ245:CK245"/>
    <mergeCell ref="C246:D246"/>
    <mergeCell ref="E246:F246"/>
    <mergeCell ref="G246:H246"/>
    <mergeCell ref="I246:J246"/>
    <mergeCell ref="K246:L246"/>
    <mergeCell ref="M246:N246"/>
    <mergeCell ref="O246:P246"/>
    <mergeCell ref="Q246:R246"/>
    <mergeCell ref="S246:T246"/>
    <mergeCell ref="U246:V246"/>
    <mergeCell ref="W246:X246"/>
    <mergeCell ref="Y246:Z246"/>
    <mergeCell ref="AA246:AB246"/>
    <mergeCell ref="AC246:AD246"/>
    <mergeCell ref="AE246:AF246"/>
    <mergeCell ref="AG246:AH246"/>
    <mergeCell ref="AI246:AJ246"/>
    <mergeCell ref="AK246:AL246"/>
    <mergeCell ref="AM246:AN246"/>
    <mergeCell ref="AO246:AP246"/>
    <mergeCell ref="AQ246:AR246"/>
    <mergeCell ref="AS246:AT246"/>
    <mergeCell ref="AU246:AV246"/>
    <mergeCell ref="AW246:AX246"/>
    <mergeCell ref="AY246:AZ246"/>
    <mergeCell ref="BA246:BB246"/>
    <mergeCell ref="BC246:BD246"/>
    <mergeCell ref="BE246:BF246"/>
    <mergeCell ref="BG246:BH246"/>
    <mergeCell ref="BI246:BJ246"/>
    <mergeCell ref="BK246:BL246"/>
    <mergeCell ref="BN246:BO246"/>
    <mergeCell ref="BP246:BQ246"/>
    <mergeCell ref="BR246:BS246"/>
    <mergeCell ref="BT246:BU246"/>
    <mergeCell ref="BV246:BW246"/>
    <mergeCell ref="BX246:BY246"/>
    <mergeCell ref="BZ246:CA246"/>
    <mergeCell ref="CB246:CC246"/>
    <mergeCell ref="CD246:CE246"/>
    <mergeCell ref="CF246:CG246"/>
    <mergeCell ref="A244:A248"/>
    <mergeCell ref="C244:D244"/>
    <mergeCell ref="E244:F244"/>
    <mergeCell ref="G244:H244"/>
    <mergeCell ref="I244:J244"/>
    <mergeCell ref="K244:L244"/>
    <mergeCell ref="M244:N244"/>
    <mergeCell ref="O244:P244"/>
    <mergeCell ref="Q244:R244"/>
    <mergeCell ref="S244:T244"/>
    <mergeCell ref="U244:V244"/>
    <mergeCell ref="W244:X244"/>
    <mergeCell ref="Y244:Z244"/>
    <mergeCell ref="AA244:AB244"/>
    <mergeCell ref="AC244:AD244"/>
    <mergeCell ref="AE244:AF244"/>
    <mergeCell ref="AG244:AH244"/>
    <mergeCell ref="AI244:AJ244"/>
    <mergeCell ref="AK244:AL244"/>
    <mergeCell ref="AM244:AN244"/>
    <mergeCell ref="AO244:AP244"/>
    <mergeCell ref="AQ244:AR244"/>
    <mergeCell ref="AS244:AT244"/>
    <mergeCell ref="AU244:AV244"/>
    <mergeCell ref="AW244:AX244"/>
    <mergeCell ref="AY244:AZ244"/>
    <mergeCell ref="BA244:BB244"/>
    <mergeCell ref="BC244:BD244"/>
    <mergeCell ref="BE244:BF244"/>
    <mergeCell ref="BG244:BH244"/>
    <mergeCell ref="BI244:BJ244"/>
    <mergeCell ref="BK244:BL244"/>
    <mergeCell ref="BN244:BO244"/>
    <mergeCell ref="BG248:BH248"/>
    <mergeCell ref="BI248:BJ248"/>
    <mergeCell ref="BK248:BL248"/>
    <mergeCell ref="CH240:CI240"/>
    <mergeCell ref="CJ240:CK240"/>
    <mergeCell ref="CM240:CN240"/>
    <mergeCell ref="CP240:CQ240"/>
    <mergeCell ref="CR240:CS240"/>
    <mergeCell ref="CT240:CU240"/>
    <mergeCell ref="CV240:CW240"/>
    <mergeCell ref="CX240:CY240"/>
    <mergeCell ref="CZ240:DA240"/>
    <mergeCell ref="DB240:DC240"/>
    <mergeCell ref="DD240:DE240"/>
    <mergeCell ref="DF240:DG240"/>
    <mergeCell ref="DH240:DI240"/>
    <mergeCell ref="DJ240:DK240"/>
    <mergeCell ref="DL240:DM240"/>
    <mergeCell ref="C241:D241"/>
    <mergeCell ref="E241:F241"/>
    <mergeCell ref="G241:H241"/>
    <mergeCell ref="I241:J241"/>
    <mergeCell ref="K241:L241"/>
    <mergeCell ref="M241:N241"/>
    <mergeCell ref="O241:P241"/>
    <mergeCell ref="Q241:R241"/>
    <mergeCell ref="S241:T241"/>
    <mergeCell ref="U241:V241"/>
    <mergeCell ref="W241:X241"/>
    <mergeCell ref="Y241:Z241"/>
    <mergeCell ref="AA241:AB241"/>
    <mergeCell ref="AC241:AD241"/>
    <mergeCell ref="AE241:AF241"/>
    <mergeCell ref="AG241:AH241"/>
    <mergeCell ref="AI241:AJ241"/>
    <mergeCell ref="AK241:AL241"/>
    <mergeCell ref="AM241:AN241"/>
    <mergeCell ref="AO241:AP241"/>
    <mergeCell ref="AQ241:AR241"/>
    <mergeCell ref="AS241:AT241"/>
    <mergeCell ref="AU241:AV241"/>
    <mergeCell ref="AW241:AX241"/>
    <mergeCell ref="AY241:AZ241"/>
    <mergeCell ref="BA241:BB241"/>
    <mergeCell ref="BC241:BD241"/>
    <mergeCell ref="BE241:BF241"/>
    <mergeCell ref="BG241:BH241"/>
    <mergeCell ref="BI241:BJ241"/>
    <mergeCell ref="BK241:BL241"/>
    <mergeCell ref="BP238:BQ238"/>
    <mergeCell ref="BR238:BS238"/>
    <mergeCell ref="BT238:BU238"/>
    <mergeCell ref="BV238:BW238"/>
    <mergeCell ref="BX238:BY238"/>
    <mergeCell ref="BZ238:CA238"/>
    <mergeCell ref="CB238:CC238"/>
    <mergeCell ref="CD238:CE238"/>
    <mergeCell ref="CF238:CG238"/>
    <mergeCell ref="CH238:CI238"/>
    <mergeCell ref="CJ238:CK238"/>
    <mergeCell ref="BN239:BO239"/>
    <mergeCell ref="BP239:BQ239"/>
    <mergeCell ref="BR239:BS239"/>
    <mergeCell ref="BT239:BU239"/>
    <mergeCell ref="BV239:BW239"/>
    <mergeCell ref="BX239:BY239"/>
    <mergeCell ref="BZ239:CA239"/>
    <mergeCell ref="CB239:CC239"/>
    <mergeCell ref="CD239:CE239"/>
    <mergeCell ref="CF239:CG239"/>
    <mergeCell ref="CH239:CI239"/>
    <mergeCell ref="CJ239:CK239"/>
    <mergeCell ref="C240:D240"/>
    <mergeCell ref="E240:F240"/>
    <mergeCell ref="G240:H240"/>
    <mergeCell ref="I240:J240"/>
    <mergeCell ref="K240:L240"/>
    <mergeCell ref="M240:N240"/>
    <mergeCell ref="O240:P240"/>
    <mergeCell ref="Q240:R240"/>
    <mergeCell ref="S240:T240"/>
    <mergeCell ref="U240:V240"/>
    <mergeCell ref="W240:X240"/>
    <mergeCell ref="Y240:Z240"/>
    <mergeCell ref="AA240:AB240"/>
    <mergeCell ref="AC240:AD240"/>
    <mergeCell ref="AE240:AF240"/>
    <mergeCell ref="AG240:AH240"/>
    <mergeCell ref="AI240:AJ240"/>
    <mergeCell ref="AK240:AL240"/>
    <mergeCell ref="AM240:AN240"/>
    <mergeCell ref="AO240:AP240"/>
    <mergeCell ref="AQ240:AR240"/>
    <mergeCell ref="AS240:AT240"/>
    <mergeCell ref="AU240:AV240"/>
    <mergeCell ref="AW240:AX240"/>
    <mergeCell ref="AY240:AZ240"/>
    <mergeCell ref="BA240:BB240"/>
    <mergeCell ref="BC240:BD240"/>
    <mergeCell ref="BE240:BF240"/>
    <mergeCell ref="BG240:BH240"/>
    <mergeCell ref="BI240:BJ240"/>
    <mergeCell ref="BK240:BL240"/>
    <mergeCell ref="BN240:BO240"/>
    <mergeCell ref="BP240:BQ240"/>
    <mergeCell ref="BR240:BS240"/>
    <mergeCell ref="BT240:BU240"/>
    <mergeCell ref="BV240:BW240"/>
    <mergeCell ref="BX240:BY240"/>
    <mergeCell ref="BZ240:CA240"/>
    <mergeCell ref="CB240:CC240"/>
    <mergeCell ref="CD240:CE240"/>
    <mergeCell ref="CF240:CG240"/>
    <mergeCell ref="A238:A242"/>
    <mergeCell ref="C238:D238"/>
    <mergeCell ref="E238:F238"/>
    <mergeCell ref="G238:H238"/>
    <mergeCell ref="I238:J238"/>
    <mergeCell ref="K238:L238"/>
    <mergeCell ref="M238:N238"/>
    <mergeCell ref="O238:P238"/>
    <mergeCell ref="Q238:R238"/>
    <mergeCell ref="S238:T238"/>
    <mergeCell ref="U238:V238"/>
    <mergeCell ref="W238:X238"/>
    <mergeCell ref="Y238:Z238"/>
    <mergeCell ref="AA238:AB238"/>
    <mergeCell ref="AC238:AD238"/>
    <mergeCell ref="AE238:AF238"/>
    <mergeCell ref="AG238:AH238"/>
    <mergeCell ref="AI238:AJ238"/>
    <mergeCell ref="AK238:AL238"/>
    <mergeCell ref="AM238:AN238"/>
    <mergeCell ref="AO238:AP238"/>
    <mergeCell ref="AQ238:AR238"/>
    <mergeCell ref="AS238:AT238"/>
    <mergeCell ref="AU238:AV238"/>
    <mergeCell ref="AW238:AX238"/>
    <mergeCell ref="AY238:AZ238"/>
    <mergeCell ref="BA238:BB238"/>
    <mergeCell ref="BC238:BD238"/>
    <mergeCell ref="BE238:BF238"/>
    <mergeCell ref="BG238:BH238"/>
    <mergeCell ref="BI238:BJ238"/>
    <mergeCell ref="BK238:BL238"/>
    <mergeCell ref="BN238:BO238"/>
    <mergeCell ref="BG242:BH242"/>
    <mergeCell ref="BI242:BJ242"/>
    <mergeCell ref="BK242:BL242"/>
    <mergeCell ref="CH234:CI234"/>
    <mergeCell ref="CJ234:CK234"/>
    <mergeCell ref="CM234:CN234"/>
    <mergeCell ref="CP234:CQ234"/>
    <mergeCell ref="CR234:CS234"/>
    <mergeCell ref="CT234:CU234"/>
    <mergeCell ref="CV234:CW234"/>
    <mergeCell ref="CX234:CY234"/>
    <mergeCell ref="CZ234:DA234"/>
    <mergeCell ref="DB234:DC234"/>
    <mergeCell ref="DD234:DE234"/>
    <mergeCell ref="DF234:DG234"/>
    <mergeCell ref="DH234:DI234"/>
    <mergeCell ref="DJ234:DK234"/>
    <mergeCell ref="DL234:DM234"/>
    <mergeCell ref="C235:D235"/>
    <mergeCell ref="E235:F235"/>
    <mergeCell ref="G235:H235"/>
    <mergeCell ref="I235:J235"/>
    <mergeCell ref="K235:L235"/>
    <mergeCell ref="M235:N235"/>
    <mergeCell ref="O235:P235"/>
    <mergeCell ref="Q235:R235"/>
    <mergeCell ref="S235:T235"/>
    <mergeCell ref="U235:V235"/>
    <mergeCell ref="W235:X235"/>
    <mergeCell ref="Y235:Z235"/>
    <mergeCell ref="AA235:AB235"/>
    <mergeCell ref="AC235:AD235"/>
    <mergeCell ref="AE235:AF235"/>
    <mergeCell ref="AG235:AH235"/>
    <mergeCell ref="AI235:AJ235"/>
    <mergeCell ref="AK235:AL235"/>
    <mergeCell ref="AM235:AN235"/>
    <mergeCell ref="AO235:AP235"/>
    <mergeCell ref="AQ235:AR235"/>
    <mergeCell ref="AS235:AT235"/>
    <mergeCell ref="AU235:AV235"/>
    <mergeCell ref="AW235:AX235"/>
    <mergeCell ref="AY235:AZ235"/>
    <mergeCell ref="BA235:BB235"/>
    <mergeCell ref="BC235:BD235"/>
    <mergeCell ref="BE235:BF235"/>
    <mergeCell ref="BG235:BH235"/>
    <mergeCell ref="BI235:BJ235"/>
    <mergeCell ref="BK235:BL235"/>
    <mergeCell ref="BP232:BQ232"/>
    <mergeCell ref="BR232:BS232"/>
    <mergeCell ref="BT232:BU232"/>
    <mergeCell ref="BV232:BW232"/>
    <mergeCell ref="BX232:BY232"/>
    <mergeCell ref="BZ232:CA232"/>
    <mergeCell ref="CB232:CC232"/>
    <mergeCell ref="CD232:CE232"/>
    <mergeCell ref="CF232:CG232"/>
    <mergeCell ref="CH232:CI232"/>
    <mergeCell ref="CJ232:CK232"/>
    <mergeCell ref="BN233:BO233"/>
    <mergeCell ref="BP233:BQ233"/>
    <mergeCell ref="BR233:BS233"/>
    <mergeCell ref="BT233:BU233"/>
    <mergeCell ref="BV233:BW233"/>
    <mergeCell ref="BX233:BY233"/>
    <mergeCell ref="BZ233:CA233"/>
    <mergeCell ref="CB233:CC233"/>
    <mergeCell ref="CD233:CE233"/>
    <mergeCell ref="CF233:CG233"/>
    <mergeCell ref="CH233:CI233"/>
    <mergeCell ref="CJ233:CK233"/>
    <mergeCell ref="C234:D234"/>
    <mergeCell ref="E234:F234"/>
    <mergeCell ref="G234:H234"/>
    <mergeCell ref="I234:J234"/>
    <mergeCell ref="K234:L234"/>
    <mergeCell ref="M234:N234"/>
    <mergeCell ref="O234:P234"/>
    <mergeCell ref="Q234:R234"/>
    <mergeCell ref="S234:T234"/>
    <mergeCell ref="U234:V234"/>
    <mergeCell ref="W234:X234"/>
    <mergeCell ref="Y234:Z234"/>
    <mergeCell ref="AA234:AB234"/>
    <mergeCell ref="AC234:AD234"/>
    <mergeCell ref="AE234:AF234"/>
    <mergeCell ref="AG234:AH234"/>
    <mergeCell ref="AI234:AJ234"/>
    <mergeCell ref="AK234:AL234"/>
    <mergeCell ref="AM234:AN234"/>
    <mergeCell ref="AO234:AP234"/>
    <mergeCell ref="AQ234:AR234"/>
    <mergeCell ref="AS234:AT234"/>
    <mergeCell ref="AU234:AV234"/>
    <mergeCell ref="AW234:AX234"/>
    <mergeCell ref="AY234:AZ234"/>
    <mergeCell ref="BA234:BB234"/>
    <mergeCell ref="BC234:BD234"/>
    <mergeCell ref="BE234:BF234"/>
    <mergeCell ref="BG234:BH234"/>
    <mergeCell ref="BI234:BJ234"/>
    <mergeCell ref="BK234:BL234"/>
    <mergeCell ref="BN234:BO234"/>
    <mergeCell ref="BP234:BQ234"/>
    <mergeCell ref="BR234:BS234"/>
    <mergeCell ref="BT234:BU234"/>
    <mergeCell ref="BV234:BW234"/>
    <mergeCell ref="BX234:BY234"/>
    <mergeCell ref="BZ234:CA234"/>
    <mergeCell ref="CB234:CC234"/>
    <mergeCell ref="CD234:CE234"/>
    <mergeCell ref="CF234:CG234"/>
    <mergeCell ref="A232:A236"/>
    <mergeCell ref="C232:D232"/>
    <mergeCell ref="E232:F232"/>
    <mergeCell ref="G232:H232"/>
    <mergeCell ref="I232:J232"/>
    <mergeCell ref="K232:L232"/>
    <mergeCell ref="M232:N232"/>
    <mergeCell ref="O232:P232"/>
    <mergeCell ref="Q232:R232"/>
    <mergeCell ref="S232:T232"/>
    <mergeCell ref="U232:V232"/>
    <mergeCell ref="W232:X232"/>
    <mergeCell ref="Y232:Z232"/>
    <mergeCell ref="AA232:AB232"/>
    <mergeCell ref="AC232:AD232"/>
    <mergeCell ref="AE232:AF232"/>
    <mergeCell ref="AG232:AH232"/>
    <mergeCell ref="AI232:AJ232"/>
    <mergeCell ref="AK232:AL232"/>
    <mergeCell ref="AM232:AN232"/>
    <mergeCell ref="AO232:AP232"/>
    <mergeCell ref="AQ232:AR232"/>
    <mergeCell ref="AS232:AT232"/>
    <mergeCell ref="AU232:AV232"/>
    <mergeCell ref="AW232:AX232"/>
    <mergeCell ref="AY232:AZ232"/>
    <mergeCell ref="BA232:BB232"/>
    <mergeCell ref="BC232:BD232"/>
    <mergeCell ref="BE232:BF232"/>
    <mergeCell ref="BG232:BH232"/>
    <mergeCell ref="BI232:BJ232"/>
    <mergeCell ref="BK232:BL232"/>
    <mergeCell ref="BN232:BO232"/>
    <mergeCell ref="BG236:BH236"/>
    <mergeCell ref="BI236:BJ236"/>
    <mergeCell ref="BK236:BL236"/>
    <mergeCell ref="CH228:CI228"/>
    <mergeCell ref="CJ228:CK228"/>
    <mergeCell ref="CM228:CN228"/>
    <mergeCell ref="CP228:CQ228"/>
    <mergeCell ref="CR228:CS228"/>
    <mergeCell ref="CT228:CU228"/>
    <mergeCell ref="CV228:CW228"/>
    <mergeCell ref="CX228:CY228"/>
    <mergeCell ref="CZ228:DA228"/>
    <mergeCell ref="DB228:DC228"/>
    <mergeCell ref="DD228:DE228"/>
    <mergeCell ref="DF228:DG228"/>
    <mergeCell ref="DH228:DI228"/>
    <mergeCell ref="DJ228:DK228"/>
    <mergeCell ref="DL228:DM228"/>
    <mergeCell ref="C229:D229"/>
    <mergeCell ref="E229:F229"/>
    <mergeCell ref="G229:H229"/>
    <mergeCell ref="I229:J229"/>
    <mergeCell ref="K229:L229"/>
    <mergeCell ref="M229:N229"/>
    <mergeCell ref="O229:P229"/>
    <mergeCell ref="Q229:R229"/>
    <mergeCell ref="S229:T229"/>
    <mergeCell ref="U229:V229"/>
    <mergeCell ref="W229:X229"/>
    <mergeCell ref="Y229:Z229"/>
    <mergeCell ref="AA229:AB229"/>
    <mergeCell ref="AC229:AD229"/>
    <mergeCell ref="AE229:AF229"/>
    <mergeCell ref="AG229:AH229"/>
    <mergeCell ref="AI229:AJ229"/>
    <mergeCell ref="AK229:AL229"/>
    <mergeCell ref="AM229:AN229"/>
    <mergeCell ref="AO229:AP229"/>
    <mergeCell ref="AQ229:AR229"/>
    <mergeCell ref="AS229:AT229"/>
    <mergeCell ref="AU229:AV229"/>
    <mergeCell ref="AW229:AX229"/>
    <mergeCell ref="AY229:AZ229"/>
    <mergeCell ref="BA229:BB229"/>
    <mergeCell ref="BC229:BD229"/>
    <mergeCell ref="BE229:BF229"/>
    <mergeCell ref="BG229:BH229"/>
    <mergeCell ref="BI229:BJ229"/>
    <mergeCell ref="BK229:BL229"/>
    <mergeCell ref="BP226:BQ226"/>
    <mergeCell ref="BR226:BS226"/>
    <mergeCell ref="BT226:BU226"/>
    <mergeCell ref="BV226:BW226"/>
    <mergeCell ref="BX226:BY226"/>
    <mergeCell ref="BZ226:CA226"/>
    <mergeCell ref="CB226:CC226"/>
    <mergeCell ref="CD226:CE226"/>
    <mergeCell ref="CF226:CG226"/>
    <mergeCell ref="CH226:CI226"/>
    <mergeCell ref="CJ226:CK226"/>
    <mergeCell ref="BN227:BO227"/>
    <mergeCell ref="BP227:BQ227"/>
    <mergeCell ref="BR227:BS227"/>
    <mergeCell ref="BT227:BU227"/>
    <mergeCell ref="BV227:BW227"/>
    <mergeCell ref="BX227:BY227"/>
    <mergeCell ref="BZ227:CA227"/>
    <mergeCell ref="CB227:CC227"/>
    <mergeCell ref="CD227:CE227"/>
    <mergeCell ref="CF227:CG227"/>
    <mergeCell ref="CH227:CI227"/>
    <mergeCell ref="CJ227:CK227"/>
    <mergeCell ref="C228:D228"/>
    <mergeCell ref="E228:F228"/>
    <mergeCell ref="G228:H228"/>
    <mergeCell ref="I228:J228"/>
    <mergeCell ref="K228:L228"/>
    <mergeCell ref="M228:N228"/>
    <mergeCell ref="O228:P228"/>
    <mergeCell ref="Q228:R228"/>
    <mergeCell ref="S228:T228"/>
    <mergeCell ref="U228:V228"/>
    <mergeCell ref="W228:X228"/>
    <mergeCell ref="Y228:Z228"/>
    <mergeCell ref="AA228:AB228"/>
    <mergeCell ref="AC228:AD228"/>
    <mergeCell ref="AE228:AF228"/>
    <mergeCell ref="AG228:AH228"/>
    <mergeCell ref="AI228:AJ228"/>
    <mergeCell ref="AK228:AL228"/>
    <mergeCell ref="AM228:AN228"/>
    <mergeCell ref="AO228:AP228"/>
    <mergeCell ref="AQ228:AR228"/>
    <mergeCell ref="AS228:AT228"/>
    <mergeCell ref="AU228:AV228"/>
    <mergeCell ref="AW228:AX228"/>
    <mergeCell ref="AY228:AZ228"/>
    <mergeCell ref="BA228:BB228"/>
    <mergeCell ref="BC228:BD228"/>
    <mergeCell ref="BE228:BF228"/>
    <mergeCell ref="BG228:BH228"/>
    <mergeCell ref="BI228:BJ228"/>
    <mergeCell ref="BK228:BL228"/>
    <mergeCell ref="BN228:BO228"/>
    <mergeCell ref="BP228:BQ228"/>
    <mergeCell ref="BR228:BS228"/>
    <mergeCell ref="BT228:BU228"/>
    <mergeCell ref="BV228:BW228"/>
    <mergeCell ref="BX228:BY228"/>
    <mergeCell ref="BZ228:CA228"/>
    <mergeCell ref="CB228:CC228"/>
    <mergeCell ref="CD228:CE228"/>
    <mergeCell ref="CF228:CG228"/>
    <mergeCell ref="A226:A230"/>
    <mergeCell ref="C226:D226"/>
    <mergeCell ref="E226:F226"/>
    <mergeCell ref="G226:H226"/>
    <mergeCell ref="I226:J226"/>
    <mergeCell ref="K226:L226"/>
    <mergeCell ref="M226:N226"/>
    <mergeCell ref="O226:P226"/>
    <mergeCell ref="Q226:R226"/>
    <mergeCell ref="S226:T226"/>
    <mergeCell ref="U226:V226"/>
    <mergeCell ref="W226:X226"/>
    <mergeCell ref="Y226:Z226"/>
    <mergeCell ref="AA226:AB226"/>
    <mergeCell ref="AC226:AD226"/>
    <mergeCell ref="AE226:AF226"/>
    <mergeCell ref="AG226:AH226"/>
    <mergeCell ref="AI226:AJ226"/>
    <mergeCell ref="AK226:AL226"/>
    <mergeCell ref="AM226:AN226"/>
    <mergeCell ref="AO226:AP226"/>
    <mergeCell ref="AQ226:AR226"/>
    <mergeCell ref="AS226:AT226"/>
    <mergeCell ref="AU226:AV226"/>
    <mergeCell ref="AW226:AX226"/>
    <mergeCell ref="AY226:AZ226"/>
    <mergeCell ref="BA226:BB226"/>
    <mergeCell ref="BC226:BD226"/>
    <mergeCell ref="BE226:BF226"/>
    <mergeCell ref="BG226:BH226"/>
    <mergeCell ref="BI226:BJ226"/>
    <mergeCell ref="BK226:BL226"/>
    <mergeCell ref="BN226:BO226"/>
    <mergeCell ref="BG230:BH230"/>
    <mergeCell ref="BI230:BJ230"/>
    <mergeCell ref="BK230:BL230"/>
    <mergeCell ref="CH222:CI222"/>
    <mergeCell ref="CJ222:CK222"/>
    <mergeCell ref="CM222:CN222"/>
    <mergeCell ref="CP222:CQ222"/>
    <mergeCell ref="CR222:CS222"/>
    <mergeCell ref="CT222:CU222"/>
    <mergeCell ref="CV222:CW222"/>
    <mergeCell ref="CX222:CY222"/>
    <mergeCell ref="CZ222:DA222"/>
    <mergeCell ref="DB222:DC222"/>
    <mergeCell ref="DD222:DE222"/>
    <mergeCell ref="DF222:DG222"/>
    <mergeCell ref="DH222:DI222"/>
    <mergeCell ref="DJ222:DK222"/>
    <mergeCell ref="DL222:DM222"/>
    <mergeCell ref="C223:D223"/>
    <mergeCell ref="E223:F223"/>
    <mergeCell ref="G223:H223"/>
    <mergeCell ref="I223:J223"/>
    <mergeCell ref="K223:L223"/>
    <mergeCell ref="M223:N223"/>
    <mergeCell ref="O223:P223"/>
    <mergeCell ref="Q223:R223"/>
    <mergeCell ref="S223:T223"/>
    <mergeCell ref="U223:V223"/>
    <mergeCell ref="W223:X223"/>
    <mergeCell ref="Y223:Z223"/>
    <mergeCell ref="AA223:AB223"/>
    <mergeCell ref="AC223:AD223"/>
    <mergeCell ref="AE223:AF223"/>
    <mergeCell ref="AG223:AH223"/>
    <mergeCell ref="AI223:AJ223"/>
    <mergeCell ref="AK223:AL223"/>
    <mergeCell ref="AM223:AN223"/>
    <mergeCell ref="AO223:AP223"/>
    <mergeCell ref="AQ223:AR223"/>
    <mergeCell ref="AS223:AT223"/>
    <mergeCell ref="AU223:AV223"/>
    <mergeCell ref="AW223:AX223"/>
    <mergeCell ref="AY223:AZ223"/>
    <mergeCell ref="BA223:BB223"/>
    <mergeCell ref="BC223:BD223"/>
    <mergeCell ref="BE223:BF223"/>
    <mergeCell ref="BG223:BH223"/>
    <mergeCell ref="BI223:BJ223"/>
    <mergeCell ref="BK223:BL223"/>
    <mergeCell ref="BP220:BQ220"/>
    <mergeCell ref="BR220:BS220"/>
    <mergeCell ref="BT220:BU220"/>
    <mergeCell ref="BV220:BW220"/>
    <mergeCell ref="BX220:BY220"/>
    <mergeCell ref="BZ220:CA220"/>
    <mergeCell ref="CB220:CC220"/>
    <mergeCell ref="CD220:CE220"/>
    <mergeCell ref="CF220:CG220"/>
    <mergeCell ref="CH220:CI220"/>
    <mergeCell ref="CJ220:CK220"/>
    <mergeCell ref="BN221:BO221"/>
    <mergeCell ref="BP221:BQ221"/>
    <mergeCell ref="BR221:BS221"/>
    <mergeCell ref="BT221:BU221"/>
    <mergeCell ref="BV221:BW221"/>
    <mergeCell ref="BX221:BY221"/>
    <mergeCell ref="BZ221:CA221"/>
    <mergeCell ref="CB221:CC221"/>
    <mergeCell ref="CD221:CE221"/>
    <mergeCell ref="CF221:CG221"/>
    <mergeCell ref="CH221:CI221"/>
    <mergeCell ref="CJ221:CK221"/>
    <mergeCell ref="C222:D222"/>
    <mergeCell ref="E222:F222"/>
    <mergeCell ref="G222:H222"/>
    <mergeCell ref="I222:J222"/>
    <mergeCell ref="K222:L222"/>
    <mergeCell ref="M222:N222"/>
    <mergeCell ref="O222:P222"/>
    <mergeCell ref="Q222:R222"/>
    <mergeCell ref="S222:T222"/>
    <mergeCell ref="U222:V222"/>
    <mergeCell ref="W222:X222"/>
    <mergeCell ref="Y222:Z222"/>
    <mergeCell ref="AA222:AB222"/>
    <mergeCell ref="AC222:AD222"/>
    <mergeCell ref="AE222:AF222"/>
    <mergeCell ref="AG222:AH222"/>
    <mergeCell ref="AI222:AJ222"/>
    <mergeCell ref="AK222:AL222"/>
    <mergeCell ref="AM222:AN222"/>
    <mergeCell ref="AO222:AP222"/>
    <mergeCell ref="AQ222:AR222"/>
    <mergeCell ref="AS222:AT222"/>
    <mergeCell ref="AU222:AV222"/>
    <mergeCell ref="AW222:AX222"/>
    <mergeCell ref="AY222:AZ222"/>
    <mergeCell ref="BA222:BB222"/>
    <mergeCell ref="BC222:BD222"/>
    <mergeCell ref="BE222:BF222"/>
    <mergeCell ref="BG222:BH222"/>
    <mergeCell ref="BI222:BJ222"/>
    <mergeCell ref="BK222:BL222"/>
    <mergeCell ref="BN222:BO222"/>
    <mergeCell ref="BP222:BQ222"/>
    <mergeCell ref="BR222:BS222"/>
    <mergeCell ref="BT222:BU222"/>
    <mergeCell ref="BV222:BW222"/>
    <mergeCell ref="BX222:BY222"/>
    <mergeCell ref="BZ222:CA222"/>
    <mergeCell ref="CB222:CC222"/>
    <mergeCell ref="CD222:CE222"/>
    <mergeCell ref="CF222:CG222"/>
    <mergeCell ref="A220:A224"/>
    <mergeCell ref="C220:D220"/>
    <mergeCell ref="E220:F220"/>
    <mergeCell ref="G220:H220"/>
    <mergeCell ref="I220:J220"/>
    <mergeCell ref="K220:L220"/>
    <mergeCell ref="M220:N220"/>
    <mergeCell ref="O220:P220"/>
    <mergeCell ref="Q220:R220"/>
    <mergeCell ref="S220:T220"/>
    <mergeCell ref="U220:V220"/>
    <mergeCell ref="W220:X220"/>
    <mergeCell ref="Y220:Z220"/>
    <mergeCell ref="AA220:AB220"/>
    <mergeCell ref="AC220:AD220"/>
    <mergeCell ref="AE220:AF220"/>
    <mergeCell ref="AG220:AH220"/>
    <mergeCell ref="AI220:AJ220"/>
    <mergeCell ref="AK220:AL220"/>
    <mergeCell ref="AM220:AN220"/>
    <mergeCell ref="AO220:AP220"/>
    <mergeCell ref="AQ220:AR220"/>
    <mergeCell ref="AS220:AT220"/>
    <mergeCell ref="AU220:AV220"/>
    <mergeCell ref="AW220:AX220"/>
    <mergeCell ref="AY220:AZ220"/>
    <mergeCell ref="BA220:BB220"/>
    <mergeCell ref="BC220:BD220"/>
    <mergeCell ref="BE220:BF220"/>
    <mergeCell ref="BG220:BH220"/>
    <mergeCell ref="BI220:BJ220"/>
    <mergeCell ref="BK220:BL220"/>
    <mergeCell ref="BN220:BO220"/>
    <mergeCell ref="BG224:BH224"/>
    <mergeCell ref="BI224:BJ224"/>
    <mergeCell ref="BK224:BL224"/>
    <mergeCell ref="CH216:CI216"/>
    <mergeCell ref="CJ216:CK216"/>
    <mergeCell ref="CM216:CN216"/>
    <mergeCell ref="CP216:CQ216"/>
    <mergeCell ref="CR216:CS216"/>
    <mergeCell ref="CT216:CU216"/>
    <mergeCell ref="CV216:CW216"/>
    <mergeCell ref="CX216:CY216"/>
    <mergeCell ref="CZ216:DA216"/>
    <mergeCell ref="DB216:DC216"/>
    <mergeCell ref="DD216:DE216"/>
    <mergeCell ref="DF216:DG216"/>
    <mergeCell ref="DH216:DI216"/>
    <mergeCell ref="DJ216:DK216"/>
    <mergeCell ref="DL216:DM216"/>
    <mergeCell ref="C217:D217"/>
    <mergeCell ref="E217:F217"/>
    <mergeCell ref="G217:H217"/>
    <mergeCell ref="I217:J217"/>
    <mergeCell ref="K217:L217"/>
    <mergeCell ref="M217:N217"/>
    <mergeCell ref="O217:P217"/>
    <mergeCell ref="Q217:R217"/>
    <mergeCell ref="S217:T217"/>
    <mergeCell ref="U217:V217"/>
    <mergeCell ref="W217:X217"/>
    <mergeCell ref="Y217:Z217"/>
    <mergeCell ref="AA217:AB217"/>
    <mergeCell ref="AC217:AD217"/>
    <mergeCell ref="AE217:AF217"/>
    <mergeCell ref="AG217:AH217"/>
    <mergeCell ref="AI217:AJ217"/>
    <mergeCell ref="AK217:AL217"/>
    <mergeCell ref="AM217:AN217"/>
    <mergeCell ref="AO217:AP217"/>
    <mergeCell ref="AQ217:AR217"/>
    <mergeCell ref="AS217:AT217"/>
    <mergeCell ref="AU217:AV217"/>
    <mergeCell ref="AW217:AX217"/>
    <mergeCell ref="AY217:AZ217"/>
    <mergeCell ref="BA217:BB217"/>
    <mergeCell ref="BC217:BD217"/>
    <mergeCell ref="BE217:BF217"/>
    <mergeCell ref="BG217:BH217"/>
    <mergeCell ref="BI217:BJ217"/>
    <mergeCell ref="BK217:BL217"/>
    <mergeCell ref="BP214:BQ214"/>
    <mergeCell ref="BR214:BS214"/>
    <mergeCell ref="BT214:BU214"/>
    <mergeCell ref="BV214:BW214"/>
    <mergeCell ref="BX214:BY214"/>
    <mergeCell ref="BZ214:CA214"/>
    <mergeCell ref="CB214:CC214"/>
    <mergeCell ref="CD214:CE214"/>
    <mergeCell ref="CF214:CG214"/>
    <mergeCell ref="CH214:CI214"/>
    <mergeCell ref="CJ214:CK214"/>
    <mergeCell ref="BN215:BO215"/>
    <mergeCell ref="BP215:BQ215"/>
    <mergeCell ref="BR215:BS215"/>
    <mergeCell ref="BT215:BU215"/>
    <mergeCell ref="BV215:BW215"/>
    <mergeCell ref="BX215:BY215"/>
    <mergeCell ref="BZ215:CA215"/>
    <mergeCell ref="CB215:CC215"/>
    <mergeCell ref="CD215:CE215"/>
    <mergeCell ref="CF215:CG215"/>
    <mergeCell ref="CH215:CI215"/>
    <mergeCell ref="CJ215:CK215"/>
    <mergeCell ref="C216:D216"/>
    <mergeCell ref="E216:F216"/>
    <mergeCell ref="G216:H216"/>
    <mergeCell ref="I216:J216"/>
    <mergeCell ref="K216:L216"/>
    <mergeCell ref="M216:N216"/>
    <mergeCell ref="O216:P216"/>
    <mergeCell ref="Q216:R216"/>
    <mergeCell ref="S216:T216"/>
    <mergeCell ref="U216:V216"/>
    <mergeCell ref="W216:X216"/>
    <mergeCell ref="Y216:Z216"/>
    <mergeCell ref="AA216:AB216"/>
    <mergeCell ref="AC216:AD216"/>
    <mergeCell ref="AE216:AF216"/>
    <mergeCell ref="AG216:AH216"/>
    <mergeCell ref="AI216:AJ216"/>
    <mergeCell ref="AK216:AL216"/>
    <mergeCell ref="AM216:AN216"/>
    <mergeCell ref="AO216:AP216"/>
    <mergeCell ref="AQ216:AR216"/>
    <mergeCell ref="AS216:AT216"/>
    <mergeCell ref="AU216:AV216"/>
    <mergeCell ref="AW216:AX216"/>
    <mergeCell ref="AY216:AZ216"/>
    <mergeCell ref="BA216:BB216"/>
    <mergeCell ref="BC216:BD216"/>
    <mergeCell ref="BE216:BF216"/>
    <mergeCell ref="BG216:BH216"/>
    <mergeCell ref="BI216:BJ216"/>
    <mergeCell ref="BK216:BL216"/>
    <mergeCell ref="BN216:BO216"/>
    <mergeCell ref="BP216:BQ216"/>
    <mergeCell ref="BR216:BS216"/>
    <mergeCell ref="BT216:BU216"/>
    <mergeCell ref="BV216:BW216"/>
    <mergeCell ref="BX216:BY216"/>
    <mergeCell ref="BZ216:CA216"/>
    <mergeCell ref="CB216:CC216"/>
    <mergeCell ref="CD216:CE216"/>
    <mergeCell ref="CF216:CG216"/>
    <mergeCell ref="A214:A218"/>
    <mergeCell ref="C214:D214"/>
    <mergeCell ref="E214:F214"/>
    <mergeCell ref="G214:H214"/>
    <mergeCell ref="I214:J214"/>
    <mergeCell ref="K214:L214"/>
    <mergeCell ref="M214:N214"/>
    <mergeCell ref="O214:P214"/>
    <mergeCell ref="Q214:R214"/>
    <mergeCell ref="S214:T214"/>
    <mergeCell ref="U214:V214"/>
    <mergeCell ref="W214:X214"/>
    <mergeCell ref="Y214:Z214"/>
    <mergeCell ref="AA214:AB214"/>
    <mergeCell ref="AC214:AD214"/>
    <mergeCell ref="AE214:AF214"/>
    <mergeCell ref="AG214:AH214"/>
    <mergeCell ref="AI214:AJ214"/>
    <mergeCell ref="AK214:AL214"/>
    <mergeCell ref="AM214:AN214"/>
    <mergeCell ref="AO214:AP214"/>
    <mergeCell ref="AQ214:AR214"/>
    <mergeCell ref="AS214:AT214"/>
    <mergeCell ref="AU214:AV214"/>
    <mergeCell ref="AW214:AX214"/>
    <mergeCell ref="AY214:AZ214"/>
    <mergeCell ref="BA214:BB214"/>
    <mergeCell ref="BC214:BD214"/>
    <mergeCell ref="BE214:BF214"/>
    <mergeCell ref="BG214:BH214"/>
    <mergeCell ref="BI214:BJ214"/>
    <mergeCell ref="BK214:BL214"/>
    <mergeCell ref="BN214:BO214"/>
    <mergeCell ref="BG218:BH218"/>
    <mergeCell ref="BI218:BJ218"/>
    <mergeCell ref="BK218:BL218"/>
    <mergeCell ref="CH210:CI210"/>
    <mergeCell ref="CJ210:CK210"/>
    <mergeCell ref="CM210:CN210"/>
    <mergeCell ref="CP210:CQ210"/>
    <mergeCell ref="CR210:CS210"/>
    <mergeCell ref="CT210:CU210"/>
    <mergeCell ref="CV210:CW210"/>
    <mergeCell ref="CX210:CY210"/>
    <mergeCell ref="CZ210:DA210"/>
    <mergeCell ref="DB210:DC210"/>
    <mergeCell ref="DD210:DE210"/>
    <mergeCell ref="DF210:DG210"/>
    <mergeCell ref="DH210:DI210"/>
    <mergeCell ref="DJ210:DK210"/>
    <mergeCell ref="DL210:DM210"/>
    <mergeCell ref="C211:D211"/>
    <mergeCell ref="E211:F211"/>
    <mergeCell ref="G211:H211"/>
    <mergeCell ref="I211:J211"/>
    <mergeCell ref="K211:L211"/>
    <mergeCell ref="M211:N211"/>
    <mergeCell ref="O211:P211"/>
    <mergeCell ref="Q211:R211"/>
    <mergeCell ref="S211:T211"/>
    <mergeCell ref="U211:V211"/>
    <mergeCell ref="W211:X211"/>
    <mergeCell ref="Y211:Z211"/>
    <mergeCell ref="AA211:AB211"/>
    <mergeCell ref="AC211:AD211"/>
    <mergeCell ref="AE211:AF211"/>
    <mergeCell ref="AG211:AH211"/>
    <mergeCell ref="AI211:AJ211"/>
    <mergeCell ref="AK211:AL211"/>
    <mergeCell ref="AM211:AN211"/>
    <mergeCell ref="AO211:AP211"/>
    <mergeCell ref="AQ211:AR211"/>
    <mergeCell ref="AS211:AT211"/>
    <mergeCell ref="AU211:AV211"/>
    <mergeCell ref="AW211:AX211"/>
    <mergeCell ref="AY211:AZ211"/>
    <mergeCell ref="BA211:BB211"/>
    <mergeCell ref="BC211:BD211"/>
    <mergeCell ref="BE211:BF211"/>
    <mergeCell ref="BG211:BH211"/>
    <mergeCell ref="BI211:BJ211"/>
    <mergeCell ref="BK211:BL211"/>
    <mergeCell ref="BP208:BQ208"/>
    <mergeCell ref="BR208:BS208"/>
    <mergeCell ref="BT208:BU208"/>
    <mergeCell ref="BV208:BW208"/>
    <mergeCell ref="BX208:BY208"/>
    <mergeCell ref="BZ208:CA208"/>
    <mergeCell ref="CB208:CC208"/>
    <mergeCell ref="CD208:CE208"/>
    <mergeCell ref="CF208:CG208"/>
    <mergeCell ref="CH208:CI208"/>
    <mergeCell ref="CJ208:CK208"/>
    <mergeCell ref="BN209:BO209"/>
    <mergeCell ref="BP209:BQ209"/>
    <mergeCell ref="BR209:BS209"/>
    <mergeCell ref="BT209:BU209"/>
    <mergeCell ref="BV209:BW209"/>
    <mergeCell ref="BX209:BY209"/>
    <mergeCell ref="BZ209:CA209"/>
    <mergeCell ref="CB209:CC209"/>
    <mergeCell ref="CD209:CE209"/>
    <mergeCell ref="CF209:CG209"/>
    <mergeCell ref="CH209:CI209"/>
    <mergeCell ref="CJ209:CK209"/>
    <mergeCell ref="C210:D210"/>
    <mergeCell ref="E210:F210"/>
    <mergeCell ref="G210:H210"/>
    <mergeCell ref="I210:J210"/>
    <mergeCell ref="K210:L210"/>
    <mergeCell ref="M210:N210"/>
    <mergeCell ref="O210:P210"/>
    <mergeCell ref="Q210:R210"/>
    <mergeCell ref="S210:T210"/>
    <mergeCell ref="U210:V210"/>
    <mergeCell ref="W210:X210"/>
    <mergeCell ref="Y210:Z210"/>
    <mergeCell ref="AA210:AB210"/>
    <mergeCell ref="AC210:AD210"/>
    <mergeCell ref="AE210:AF210"/>
    <mergeCell ref="AG210:AH210"/>
    <mergeCell ref="AI210:AJ210"/>
    <mergeCell ref="AK210:AL210"/>
    <mergeCell ref="AM210:AN210"/>
    <mergeCell ref="AO210:AP210"/>
    <mergeCell ref="AQ210:AR210"/>
    <mergeCell ref="AS210:AT210"/>
    <mergeCell ref="AU210:AV210"/>
    <mergeCell ref="AW210:AX210"/>
    <mergeCell ref="AY210:AZ210"/>
    <mergeCell ref="BA210:BB210"/>
    <mergeCell ref="BC210:BD210"/>
    <mergeCell ref="BE210:BF210"/>
    <mergeCell ref="BG210:BH210"/>
    <mergeCell ref="BI210:BJ210"/>
    <mergeCell ref="BK210:BL210"/>
    <mergeCell ref="BN210:BO210"/>
    <mergeCell ref="BP210:BQ210"/>
    <mergeCell ref="BR210:BS210"/>
    <mergeCell ref="BT210:BU210"/>
    <mergeCell ref="BV210:BW210"/>
    <mergeCell ref="BX210:BY210"/>
    <mergeCell ref="BZ210:CA210"/>
    <mergeCell ref="CB210:CC210"/>
    <mergeCell ref="CD210:CE210"/>
    <mergeCell ref="CF210:CG210"/>
    <mergeCell ref="A208:A212"/>
    <mergeCell ref="C208:D208"/>
    <mergeCell ref="E208:F208"/>
    <mergeCell ref="G208:H208"/>
    <mergeCell ref="I208:J208"/>
    <mergeCell ref="K208:L208"/>
    <mergeCell ref="M208:N208"/>
    <mergeCell ref="O208:P208"/>
    <mergeCell ref="Q208:R208"/>
    <mergeCell ref="S208:T208"/>
    <mergeCell ref="U208:V208"/>
    <mergeCell ref="W208:X208"/>
    <mergeCell ref="Y208:Z208"/>
    <mergeCell ref="AA208:AB208"/>
    <mergeCell ref="AC208:AD208"/>
    <mergeCell ref="AE208:AF208"/>
    <mergeCell ref="AG208:AH208"/>
    <mergeCell ref="AI208:AJ208"/>
    <mergeCell ref="AK208:AL208"/>
    <mergeCell ref="AM208:AN208"/>
    <mergeCell ref="AO208:AP208"/>
    <mergeCell ref="AQ208:AR208"/>
    <mergeCell ref="AS208:AT208"/>
    <mergeCell ref="AU208:AV208"/>
    <mergeCell ref="AW208:AX208"/>
    <mergeCell ref="AY208:AZ208"/>
    <mergeCell ref="BA208:BB208"/>
    <mergeCell ref="BC208:BD208"/>
    <mergeCell ref="BE208:BF208"/>
    <mergeCell ref="BG208:BH208"/>
    <mergeCell ref="BI208:BJ208"/>
    <mergeCell ref="BK208:BL208"/>
    <mergeCell ref="BN208:BO208"/>
    <mergeCell ref="BG212:BH212"/>
    <mergeCell ref="BI212:BJ212"/>
    <mergeCell ref="BK212:BL212"/>
    <mergeCell ref="CH204:CI204"/>
    <mergeCell ref="CJ204:CK204"/>
    <mergeCell ref="CM204:CN204"/>
    <mergeCell ref="CP204:CQ204"/>
    <mergeCell ref="CR204:CS204"/>
    <mergeCell ref="CT204:CU204"/>
    <mergeCell ref="CV204:CW204"/>
    <mergeCell ref="CX204:CY204"/>
    <mergeCell ref="CZ204:DA204"/>
    <mergeCell ref="DB204:DC204"/>
    <mergeCell ref="DD204:DE204"/>
    <mergeCell ref="DF204:DG204"/>
    <mergeCell ref="DH204:DI204"/>
    <mergeCell ref="DJ204:DK204"/>
    <mergeCell ref="DL204:DM204"/>
    <mergeCell ref="C205:D205"/>
    <mergeCell ref="E205:F205"/>
    <mergeCell ref="G205:H205"/>
    <mergeCell ref="I205:J205"/>
    <mergeCell ref="K205:L205"/>
    <mergeCell ref="M205:N205"/>
    <mergeCell ref="O205:P205"/>
    <mergeCell ref="Q205:R205"/>
    <mergeCell ref="S205:T205"/>
    <mergeCell ref="U205:V205"/>
    <mergeCell ref="W205:X205"/>
    <mergeCell ref="Y205:Z205"/>
    <mergeCell ref="AA205:AB205"/>
    <mergeCell ref="AC205:AD205"/>
    <mergeCell ref="AE205:AF205"/>
    <mergeCell ref="AG205:AH205"/>
    <mergeCell ref="AI205:AJ205"/>
    <mergeCell ref="AK205:AL205"/>
    <mergeCell ref="AM205:AN205"/>
    <mergeCell ref="AO205:AP205"/>
    <mergeCell ref="AQ205:AR205"/>
    <mergeCell ref="AS205:AT205"/>
    <mergeCell ref="AU205:AV205"/>
    <mergeCell ref="AW205:AX205"/>
    <mergeCell ref="AY205:AZ205"/>
    <mergeCell ref="BA205:BB205"/>
    <mergeCell ref="BC205:BD205"/>
    <mergeCell ref="BE205:BF205"/>
    <mergeCell ref="BG205:BH205"/>
    <mergeCell ref="BI205:BJ205"/>
    <mergeCell ref="BK205:BL205"/>
    <mergeCell ref="BP202:BQ202"/>
    <mergeCell ref="BR202:BS202"/>
    <mergeCell ref="BT202:BU202"/>
    <mergeCell ref="BV202:BW202"/>
    <mergeCell ref="BX202:BY202"/>
    <mergeCell ref="BZ202:CA202"/>
    <mergeCell ref="CB202:CC202"/>
    <mergeCell ref="CD202:CE202"/>
    <mergeCell ref="CF202:CG202"/>
    <mergeCell ref="CH202:CI202"/>
    <mergeCell ref="CJ202:CK202"/>
    <mergeCell ref="BN203:BO203"/>
    <mergeCell ref="BP203:BQ203"/>
    <mergeCell ref="BR203:BS203"/>
    <mergeCell ref="BT203:BU203"/>
    <mergeCell ref="BV203:BW203"/>
    <mergeCell ref="BX203:BY203"/>
    <mergeCell ref="BZ203:CA203"/>
    <mergeCell ref="CB203:CC203"/>
    <mergeCell ref="CD203:CE203"/>
    <mergeCell ref="CF203:CG203"/>
    <mergeCell ref="CH203:CI203"/>
    <mergeCell ref="CJ203:CK203"/>
    <mergeCell ref="C204:D204"/>
    <mergeCell ref="E204:F204"/>
    <mergeCell ref="G204:H204"/>
    <mergeCell ref="I204:J204"/>
    <mergeCell ref="K204:L204"/>
    <mergeCell ref="M204:N204"/>
    <mergeCell ref="O204:P204"/>
    <mergeCell ref="Q204:R204"/>
    <mergeCell ref="S204:T204"/>
    <mergeCell ref="U204:V204"/>
    <mergeCell ref="W204:X204"/>
    <mergeCell ref="Y204:Z204"/>
    <mergeCell ref="AA204:AB204"/>
    <mergeCell ref="AC204:AD204"/>
    <mergeCell ref="AE204:AF204"/>
    <mergeCell ref="AG204:AH204"/>
    <mergeCell ref="AI204:AJ204"/>
    <mergeCell ref="AK204:AL204"/>
    <mergeCell ref="AM204:AN204"/>
    <mergeCell ref="AO204:AP204"/>
    <mergeCell ref="AQ204:AR204"/>
    <mergeCell ref="AS204:AT204"/>
    <mergeCell ref="AU204:AV204"/>
    <mergeCell ref="AW204:AX204"/>
    <mergeCell ref="AY204:AZ204"/>
    <mergeCell ref="BA204:BB204"/>
    <mergeCell ref="BC204:BD204"/>
    <mergeCell ref="BE204:BF204"/>
    <mergeCell ref="BG204:BH204"/>
    <mergeCell ref="BI204:BJ204"/>
    <mergeCell ref="BK204:BL204"/>
    <mergeCell ref="BN204:BO204"/>
    <mergeCell ref="BP204:BQ204"/>
    <mergeCell ref="BR204:BS204"/>
    <mergeCell ref="BT204:BU204"/>
    <mergeCell ref="BV204:BW204"/>
    <mergeCell ref="BX204:BY204"/>
    <mergeCell ref="BZ204:CA204"/>
    <mergeCell ref="CB204:CC204"/>
    <mergeCell ref="CD204:CE204"/>
    <mergeCell ref="CF204:CG204"/>
    <mergeCell ref="A202:A206"/>
    <mergeCell ref="C202:D202"/>
    <mergeCell ref="E202:F202"/>
    <mergeCell ref="G202:H202"/>
    <mergeCell ref="I202:J202"/>
    <mergeCell ref="K202:L202"/>
    <mergeCell ref="M202:N202"/>
    <mergeCell ref="O202:P202"/>
    <mergeCell ref="Q202:R202"/>
    <mergeCell ref="S202:T202"/>
    <mergeCell ref="U202:V202"/>
    <mergeCell ref="W202:X202"/>
    <mergeCell ref="Y202:Z202"/>
    <mergeCell ref="AA202:AB202"/>
    <mergeCell ref="AC202:AD202"/>
    <mergeCell ref="AE202:AF202"/>
    <mergeCell ref="AG202:AH202"/>
    <mergeCell ref="AI202:AJ202"/>
    <mergeCell ref="AK202:AL202"/>
    <mergeCell ref="AM202:AN202"/>
    <mergeCell ref="AO202:AP202"/>
    <mergeCell ref="AQ202:AR202"/>
    <mergeCell ref="AS202:AT202"/>
    <mergeCell ref="AU202:AV202"/>
    <mergeCell ref="AW202:AX202"/>
    <mergeCell ref="AY202:AZ202"/>
    <mergeCell ref="BA202:BB202"/>
    <mergeCell ref="BC202:BD202"/>
    <mergeCell ref="BE202:BF202"/>
    <mergeCell ref="BG202:BH202"/>
    <mergeCell ref="BI202:BJ202"/>
    <mergeCell ref="BK202:BL202"/>
    <mergeCell ref="BN202:BO202"/>
    <mergeCell ref="BG206:BH206"/>
    <mergeCell ref="BI206:BJ206"/>
    <mergeCell ref="BK206:BL206"/>
    <mergeCell ref="CH198:CI198"/>
    <mergeCell ref="CJ198:CK198"/>
    <mergeCell ref="CM198:CN198"/>
    <mergeCell ref="CP198:CQ198"/>
    <mergeCell ref="CR198:CS198"/>
    <mergeCell ref="CT198:CU198"/>
    <mergeCell ref="CV198:CW198"/>
    <mergeCell ref="CX198:CY198"/>
    <mergeCell ref="CZ198:DA198"/>
    <mergeCell ref="DB198:DC198"/>
    <mergeCell ref="DD198:DE198"/>
    <mergeCell ref="DF198:DG198"/>
    <mergeCell ref="DH198:DI198"/>
    <mergeCell ref="DJ198:DK198"/>
    <mergeCell ref="DL198:DM198"/>
    <mergeCell ref="C199:D199"/>
    <mergeCell ref="E199:F199"/>
    <mergeCell ref="G199:H199"/>
    <mergeCell ref="I199:J199"/>
    <mergeCell ref="K199:L199"/>
    <mergeCell ref="M199:N199"/>
    <mergeCell ref="O199:P199"/>
    <mergeCell ref="Q199:R199"/>
    <mergeCell ref="S199:T199"/>
    <mergeCell ref="U199:V199"/>
    <mergeCell ref="W199:X199"/>
    <mergeCell ref="Y199:Z199"/>
    <mergeCell ref="AA199:AB199"/>
    <mergeCell ref="AC199:AD199"/>
    <mergeCell ref="AE199:AF199"/>
    <mergeCell ref="AG199:AH199"/>
    <mergeCell ref="AI199:AJ199"/>
    <mergeCell ref="AK199:AL199"/>
    <mergeCell ref="AM199:AN199"/>
    <mergeCell ref="AO199:AP199"/>
    <mergeCell ref="AQ199:AR199"/>
    <mergeCell ref="AS199:AT199"/>
    <mergeCell ref="AU199:AV199"/>
    <mergeCell ref="AW199:AX199"/>
    <mergeCell ref="AY199:AZ199"/>
    <mergeCell ref="BA199:BB199"/>
    <mergeCell ref="BC199:BD199"/>
    <mergeCell ref="BE199:BF199"/>
    <mergeCell ref="BG199:BH199"/>
    <mergeCell ref="BI199:BJ199"/>
    <mergeCell ref="BK199:BL199"/>
    <mergeCell ref="BP196:BQ196"/>
    <mergeCell ref="BR196:BS196"/>
    <mergeCell ref="BT196:BU196"/>
    <mergeCell ref="BV196:BW196"/>
    <mergeCell ref="BX196:BY196"/>
    <mergeCell ref="BZ196:CA196"/>
    <mergeCell ref="CB196:CC196"/>
    <mergeCell ref="CD196:CE196"/>
    <mergeCell ref="CF196:CG196"/>
    <mergeCell ref="CH196:CI196"/>
    <mergeCell ref="CJ196:CK196"/>
    <mergeCell ref="BN197:BO197"/>
    <mergeCell ref="BP197:BQ197"/>
    <mergeCell ref="BR197:BS197"/>
    <mergeCell ref="BT197:BU197"/>
    <mergeCell ref="BV197:BW197"/>
    <mergeCell ref="BX197:BY197"/>
    <mergeCell ref="BZ197:CA197"/>
    <mergeCell ref="CB197:CC197"/>
    <mergeCell ref="CD197:CE197"/>
    <mergeCell ref="CF197:CG197"/>
    <mergeCell ref="CH197:CI197"/>
    <mergeCell ref="CJ197:CK197"/>
    <mergeCell ref="C198:D198"/>
    <mergeCell ref="E198:F198"/>
    <mergeCell ref="G198:H198"/>
    <mergeCell ref="I198:J198"/>
    <mergeCell ref="K198:L198"/>
    <mergeCell ref="M198:N198"/>
    <mergeCell ref="O198:P198"/>
    <mergeCell ref="Q198:R198"/>
    <mergeCell ref="S198:T198"/>
    <mergeCell ref="U198:V198"/>
    <mergeCell ref="W198:X198"/>
    <mergeCell ref="Y198:Z198"/>
    <mergeCell ref="AA198:AB198"/>
    <mergeCell ref="AC198:AD198"/>
    <mergeCell ref="AE198:AF198"/>
    <mergeCell ref="AG198:AH198"/>
    <mergeCell ref="AI198:AJ198"/>
    <mergeCell ref="AK198:AL198"/>
    <mergeCell ref="AM198:AN198"/>
    <mergeCell ref="AO198:AP198"/>
    <mergeCell ref="AQ198:AR198"/>
    <mergeCell ref="AS198:AT198"/>
    <mergeCell ref="AU198:AV198"/>
    <mergeCell ref="AW198:AX198"/>
    <mergeCell ref="AY198:AZ198"/>
    <mergeCell ref="BA198:BB198"/>
    <mergeCell ref="BC198:BD198"/>
    <mergeCell ref="BE198:BF198"/>
    <mergeCell ref="BG198:BH198"/>
    <mergeCell ref="BI198:BJ198"/>
    <mergeCell ref="BK198:BL198"/>
    <mergeCell ref="BN198:BO198"/>
    <mergeCell ref="BP198:BQ198"/>
    <mergeCell ref="BR198:BS198"/>
    <mergeCell ref="BT198:BU198"/>
    <mergeCell ref="BV198:BW198"/>
    <mergeCell ref="BX198:BY198"/>
    <mergeCell ref="BZ198:CA198"/>
    <mergeCell ref="CB198:CC198"/>
    <mergeCell ref="CD198:CE198"/>
    <mergeCell ref="CF198:CG198"/>
    <mergeCell ref="A196:A200"/>
    <mergeCell ref="C196:D196"/>
    <mergeCell ref="E196:F196"/>
    <mergeCell ref="G196:H196"/>
    <mergeCell ref="I196:J196"/>
    <mergeCell ref="K196:L196"/>
    <mergeCell ref="M196:N196"/>
    <mergeCell ref="O196:P196"/>
    <mergeCell ref="Q196:R196"/>
    <mergeCell ref="S196:T196"/>
    <mergeCell ref="U196:V196"/>
    <mergeCell ref="W196:X196"/>
    <mergeCell ref="Y196:Z196"/>
    <mergeCell ref="AA196:AB196"/>
    <mergeCell ref="AC196:AD196"/>
    <mergeCell ref="AE196:AF196"/>
    <mergeCell ref="AG196:AH196"/>
    <mergeCell ref="AI196:AJ196"/>
    <mergeCell ref="AK196:AL196"/>
    <mergeCell ref="AM196:AN196"/>
    <mergeCell ref="AO196:AP196"/>
    <mergeCell ref="AQ196:AR196"/>
    <mergeCell ref="AS196:AT196"/>
    <mergeCell ref="AU196:AV196"/>
    <mergeCell ref="AW196:AX196"/>
    <mergeCell ref="AY196:AZ196"/>
    <mergeCell ref="BA196:BB196"/>
    <mergeCell ref="BC196:BD196"/>
    <mergeCell ref="BE196:BF196"/>
    <mergeCell ref="BG196:BH196"/>
    <mergeCell ref="BI196:BJ196"/>
    <mergeCell ref="BK196:BL196"/>
    <mergeCell ref="BN196:BO196"/>
    <mergeCell ref="BG200:BH200"/>
    <mergeCell ref="BI200:BJ200"/>
    <mergeCell ref="BK200:BL200"/>
    <mergeCell ref="CH192:CI192"/>
    <mergeCell ref="CJ192:CK192"/>
    <mergeCell ref="CM192:CN192"/>
    <mergeCell ref="CP192:CQ192"/>
    <mergeCell ref="CR192:CS192"/>
    <mergeCell ref="CT192:CU192"/>
    <mergeCell ref="CV192:CW192"/>
    <mergeCell ref="CX192:CY192"/>
    <mergeCell ref="CZ192:DA192"/>
    <mergeCell ref="DB192:DC192"/>
    <mergeCell ref="DD192:DE192"/>
    <mergeCell ref="DF192:DG192"/>
    <mergeCell ref="DH192:DI192"/>
    <mergeCell ref="DJ192:DK192"/>
    <mergeCell ref="DL192:DM192"/>
    <mergeCell ref="C193:D193"/>
    <mergeCell ref="E193:F193"/>
    <mergeCell ref="G193:H193"/>
    <mergeCell ref="I193:J193"/>
    <mergeCell ref="K193:L193"/>
    <mergeCell ref="M193:N193"/>
    <mergeCell ref="O193:P193"/>
    <mergeCell ref="Q193:R193"/>
    <mergeCell ref="S193:T193"/>
    <mergeCell ref="U193:V193"/>
    <mergeCell ref="W193:X193"/>
    <mergeCell ref="Y193:Z193"/>
    <mergeCell ref="AA193:AB193"/>
    <mergeCell ref="AC193:AD193"/>
    <mergeCell ref="AE193:AF193"/>
    <mergeCell ref="AG193:AH193"/>
    <mergeCell ref="AI193:AJ193"/>
    <mergeCell ref="AK193:AL193"/>
    <mergeCell ref="AM193:AN193"/>
    <mergeCell ref="AO193:AP193"/>
    <mergeCell ref="AQ193:AR193"/>
    <mergeCell ref="AS193:AT193"/>
    <mergeCell ref="AU193:AV193"/>
    <mergeCell ref="AW193:AX193"/>
    <mergeCell ref="AY193:AZ193"/>
    <mergeCell ref="BA193:BB193"/>
    <mergeCell ref="BC193:BD193"/>
    <mergeCell ref="BE193:BF193"/>
    <mergeCell ref="BG193:BH193"/>
    <mergeCell ref="BI193:BJ193"/>
    <mergeCell ref="BK193:BL193"/>
    <mergeCell ref="BP190:BQ190"/>
    <mergeCell ref="BR190:BS190"/>
    <mergeCell ref="BT190:BU190"/>
    <mergeCell ref="BV190:BW190"/>
    <mergeCell ref="BX190:BY190"/>
    <mergeCell ref="BZ190:CA190"/>
    <mergeCell ref="CB190:CC190"/>
    <mergeCell ref="CD190:CE190"/>
    <mergeCell ref="CF190:CG190"/>
    <mergeCell ref="CH190:CI190"/>
    <mergeCell ref="CJ190:CK190"/>
    <mergeCell ref="BN191:BO191"/>
    <mergeCell ref="BP191:BQ191"/>
    <mergeCell ref="BR191:BS191"/>
    <mergeCell ref="BT191:BU191"/>
    <mergeCell ref="BV191:BW191"/>
    <mergeCell ref="BX191:BY191"/>
    <mergeCell ref="BZ191:CA191"/>
    <mergeCell ref="CB191:CC191"/>
    <mergeCell ref="CD191:CE191"/>
    <mergeCell ref="CF191:CG191"/>
    <mergeCell ref="CH191:CI191"/>
    <mergeCell ref="CJ191:CK191"/>
    <mergeCell ref="C192:D192"/>
    <mergeCell ref="E192:F192"/>
    <mergeCell ref="G192:H192"/>
    <mergeCell ref="I192:J192"/>
    <mergeCell ref="K192:L192"/>
    <mergeCell ref="M192:N192"/>
    <mergeCell ref="O192:P192"/>
    <mergeCell ref="Q192:R192"/>
    <mergeCell ref="S192:T192"/>
    <mergeCell ref="U192:V192"/>
    <mergeCell ref="W192:X192"/>
    <mergeCell ref="Y192:Z192"/>
    <mergeCell ref="AA192:AB192"/>
    <mergeCell ref="AC192:AD192"/>
    <mergeCell ref="AE192:AF192"/>
    <mergeCell ref="AG192:AH192"/>
    <mergeCell ref="AI192:AJ192"/>
    <mergeCell ref="AK192:AL192"/>
    <mergeCell ref="AM192:AN192"/>
    <mergeCell ref="AO192:AP192"/>
    <mergeCell ref="AQ192:AR192"/>
    <mergeCell ref="AS192:AT192"/>
    <mergeCell ref="AU192:AV192"/>
    <mergeCell ref="AW192:AX192"/>
    <mergeCell ref="AY192:AZ192"/>
    <mergeCell ref="BA192:BB192"/>
    <mergeCell ref="BC192:BD192"/>
    <mergeCell ref="BE192:BF192"/>
    <mergeCell ref="BG192:BH192"/>
    <mergeCell ref="BI192:BJ192"/>
    <mergeCell ref="BK192:BL192"/>
    <mergeCell ref="BN192:BO192"/>
    <mergeCell ref="BP192:BQ192"/>
    <mergeCell ref="BR192:BS192"/>
    <mergeCell ref="BT192:BU192"/>
    <mergeCell ref="BV192:BW192"/>
    <mergeCell ref="BX192:BY192"/>
    <mergeCell ref="BZ192:CA192"/>
    <mergeCell ref="CB192:CC192"/>
    <mergeCell ref="CD192:CE192"/>
    <mergeCell ref="CF192:CG192"/>
    <mergeCell ref="A190:A194"/>
    <mergeCell ref="C190:D190"/>
    <mergeCell ref="E190:F190"/>
    <mergeCell ref="G190:H190"/>
    <mergeCell ref="I190:J190"/>
    <mergeCell ref="K190:L190"/>
    <mergeCell ref="M190:N190"/>
    <mergeCell ref="O190:P190"/>
    <mergeCell ref="Q190:R190"/>
    <mergeCell ref="S190:T190"/>
    <mergeCell ref="U190:V190"/>
    <mergeCell ref="W190:X190"/>
    <mergeCell ref="Y190:Z190"/>
    <mergeCell ref="AA190:AB190"/>
    <mergeCell ref="AC190:AD190"/>
    <mergeCell ref="AE190:AF190"/>
    <mergeCell ref="AG190:AH190"/>
    <mergeCell ref="AI190:AJ190"/>
    <mergeCell ref="AK190:AL190"/>
    <mergeCell ref="AM190:AN190"/>
    <mergeCell ref="AO190:AP190"/>
    <mergeCell ref="AQ190:AR190"/>
    <mergeCell ref="AS190:AT190"/>
    <mergeCell ref="AU190:AV190"/>
    <mergeCell ref="AW190:AX190"/>
    <mergeCell ref="AY190:AZ190"/>
    <mergeCell ref="BA190:BB190"/>
    <mergeCell ref="BC190:BD190"/>
    <mergeCell ref="BE190:BF190"/>
    <mergeCell ref="BG190:BH190"/>
    <mergeCell ref="BI190:BJ190"/>
    <mergeCell ref="BK190:BL190"/>
    <mergeCell ref="BN190:BO190"/>
    <mergeCell ref="BG194:BH194"/>
    <mergeCell ref="BI194:BJ194"/>
    <mergeCell ref="BK194:BL194"/>
    <mergeCell ref="CH186:CI186"/>
    <mergeCell ref="CJ186:CK186"/>
    <mergeCell ref="CM186:CN186"/>
    <mergeCell ref="CP186:CQ186"/>
    <mergeCell ref="CR186:CS186"/>
    <mergeCell ref="CT186:CU186"/>
    <mergeCell ref="CV186:CW186"/>
    <mergeCell ref="CX186:CY186"/>
    <mergeCell ref="CZ186:DA186"/>
    <mergeCell ref="DB186:DC186"/>
    <mergeCell ref="DD186:DE186"/>
    <mergeCell ref="DF186:DG186"/>
    <mergeCell ref="DH186:DI186"/>
    <mergeCell ref="DJ186:DK186"/>
    <mergeCell ref="DL186:DM186"/>
    <mergeCell ref="C187:D187"/>
    <mergeCell ref="E187:F187"/>
    <mergeCell ref="G187:H187"/>
    <mergeCell ref="I187:J187"/>
    <mergeCell ref="K187:L187"/>
    <mergeCell ref="M187:N187"/>
    <mergeCell ref="O187:P187"/>
    <mergeCell ref="Q187:R187"/>
    <mergeCell ref="S187:T187"/>
    <mergeCell ref="U187:V187"/>
    <mergeCell ref="W187:X187"/>
    <mergeCell ref="Y187:Z187"/>
    <mergeCell ref="AA187:AB187"/>
    <mergeCell ref="AC187:AD187"/>
    <mergeCell ref="AE187:AF187"/>
    <mergeCell ref="AG187:AH187"/>
    <mergeCell ref="AI187:AJ187"/>
    <mergeCell ref="AK187:AL187"/>
    <mergeCell ref="AM187:AN187"/>
    <mergeCell ref="AO187:AP187"/>
    <mergeCell ref="AQ187:AR187"/>
    <mergeCell ref="AS187:AT187"/>
    <mergeCell ref="AU187:AV187"/>
    <mergeCell ref="AW187:AX187"/>
    <mergeCell ref="AY187:AZ187"/>
    <mergeCell ref="BA187:BB187"/>
    <mergeCell ref="BC187:BD187"/>
    <mergeCell ref="BE187:BF187"/>
    <mergeCell ref="BG187:BH187"/>
    <mergeCell ref="BI187:BJ187"/>
    <mergeCell ref="BK187:BL187"/>
    <mergeCell ref="BP184:BQ184"/>
    <mergeCell ref="BR184:BS184"/>
    <mergeCell ref="BT184:BU184"/>
    <mergeCell ref="BV184:BW184"/>
    <mergeCell ref="BX184:BY184"/>
    <mergeCell ref="BZ184:CA184"/>
    <mergeCell ref="CB184:CC184"/>
    <mergeCell ref="CD184:CE184"/>
    <mergeCell ref="CF184:CG184"/>
    <mergeCell ref="CH184:CI184"/>
    <mergeCell ref="CJ184:CK184"/>
    <mergeCell ref="BN185:BO185"/>
    <mergeCell ref="BP185:BQ185"/>
    <mergeCell ref="BR185:BS185"/>
    <mergeCell ref="BT185:BU185"/>
    <mergeCell ref="BV185:BW185"/>
    <mergeCell ref="BX185:BY185"/>
    <mergeCell ref="BZ185:CA185"/>
    <mergeCell ref="CB185:CC185"/>
    <mergeCell ref="CD185:CE185"/>
    <mergeCell ref="CF185:CG185"/>
    <mergeCell ref="CH185:CI185"/>
    <mergeCell ref="CJ185:CK185"/>
    <mergeCell ref="C186:D186"/>
    <mergeCell ref="E186:F186"/>
    <mergeCell ref="G186:H186"/>
    <mergeCell ref="I186:J186"/>
    <mergeCell ref="K186:L186"/>
    <mergeCell ref="M186:N186"/>
    <mergeCell ref="O186:P186"/>
    <mergeCell ref="Q186:R186"/>
    <mergeCell ref="S186:T186"/>
    <mergeCell ref="U186:V186"/>
    <mergeCell ref="W186:X186"/>
    <mergeCell ref="Y186:Z186"/>
    <mergeCell ref="AA186:AB186"/>
    <mergeCell ref="AC186:AD186"/>
    <mergeCell ref="AE186:AF186"/>
    <mergeCell ref="AG186:AH186"/>
    <mergeCell ref="AI186:AJ186"/>
    <mergeCell ref="AK186:AL186"/>
    <mergeCell ref="AM186:AN186"/>
    <mergeCell ref="AO186:AP186"/>
    <mergeCell ref="AQ186:AR186"/>
    <mergeCell ref="AS186:AT186"/>
    <mergeCell ref="AU186:AV186"/>
    <mergeCell ref="AW186:AX186"/>
    <mergeCell ref="AY186:AZ186"/>
    <mergeCell ref="BA186:BB186"/>
    <mergeCell ref="BC186:BD186"/>
    <mergeCell ref="BE186:BF186"/>
    <mergeCell ref="BG186:BH186"/>
    <mergeCell ref="BI186:BJ186"/>
    <mergeCell ref="BK186:BL186"/>
    <mergeCell ref="BN186:BO186"/>
    <mergeCell ref="BP186:BQ186"/>
    <mergeCell ref="BR186:BS186"/>
    <mergeCell ref="BT186:BU186"/>
    <mergeCell ref="BV186:BW186"/>
    <mergeCell ref="BX186:BY186"/>
    <mergeCell ref="BZ186:CA186"/>
    <mergeCell ref="CB186:CC186"/>
    <mergeCell ref="CD186:CE186"/>
    <mergeCell ref="CF186:CG186"/>
    <mergeCell ref="A184:A188"/>
    <mergeCell ref="C184:D184"/>
    <mergeCell ref="E184:F184"/>
    <mergeCell ref="G184:H184"/>
    <mergeCell ref="I184:J184"/>
    <mergeCell ref="K184:L184"/>
    <mergeCell ref="M184:N184"/>
    <mergeCell ref="O184:P184"/>
    <mergeCell ref="Q184:R184"/>
    <mergeCell ref="S184:T184"/>
    <mergeCell ref="U184:V184"/>
    <mergeCell ref="W184:X184"/>
    <mergeCell ref="Y184:Z184"/>
    <mergeCell ref="AA184:AB184"/>
    <mergeCell ref="AC184:AD184"/>
    <mergeCell ref="AE184:AF184"/>
    <mergeCell ref="AG184:AH184"/>
    <mergeCell ref="AI184:AJ184"/>
    <mergeCell ref="AK184:AL184"/>
    <mergeCell ref="AM184:AN184"/>
    <mergeCell ref="AO184:AP184"/>
    <mergeCell ref="AQ184:AR184"/>
    <mergeCell ref="AS184:AT184"/>
    <mergeCell ref="AU184:AV184"/>
    <mergeCell ref="AW184:AX184"/>
    <mergeCell ref="AY184:AZ184"/>
    <mergeCell ref="BA184:BB184"/>
    <mergeCell ref="BC184:BD184"/>
    <mergeCell ref="BE184:BF184"/>
    <mergeCell ref="BG184:BH184"/>
    <mergeCell ref="BI184:BJ184"/>
    <mergeCell ref="BK184:BL184"/>
    <mergeCell ref="BN184:BO184"/>
    <mergeCell ref="BG188:BH188"/>
    <mergeCell ref="BI188:BJ188"/>
    <mergeCell ref="BK188:BL188"/>
    <mergeCell ref="CH180:CI180"/>
    <mergeCell ref="CJ180:CK180"/>
    <mergeCell ref="CM180:CN180"/>
    <mergeCell ref="CP180:CQ180"/>
    <mergeCell ref="CR180:CS180"/>
    <mergeCell ref="CT180:CU180"/>
    <mergeCell ref="CV180:CW180"/>
    <mergeCell ref="CX180:CY180"/>
    <mergeCell ref="CZ180:DA180"/>
    <mergeCell ref="DB180:DC180"/>
    <mergeCell ref="DD180:DE180"/>
    <mergeCell ref="DF180:DG180"/>
    <mergeCell ref="DH180:DI180"/>
    <mergeCell ref="DJ180:DK180"/>
    <mergeCell ref="DL180:DM180"/>
    <mergeCell ref="C181:D181"/>
    <mergeCell ref="E181:F181"/>
    <mergeCell ref="G181:H181"/>
    <mergeCell ref="I181:J181"/>
    <mergeCell ref="K181:L181"/>
    <mergeCell ref="M181:N181"/>
    <mergeCell ref="O181:P181"/>
    <mergeCell ref="Q181:R181"/>
    <mergeCell ref="S181:T181"/>
    <mergeCell ref="U181:V181"/>
    <mergeCell ref="W181:X181"/>
    <mergeCell ref="Y181:Z181"/>
    <mergeCell ref="AA181:AB181"/>
    <mergeCell ref="AC181:AD181"/>
    <mergeCell ref="AE181:AF181"/>
    <mergeCell ref="AG181:AH181"/>
    <mergeCell ref="AI181:AJ181"/>
    <mergeCell ref="AK181:AL181"/>
    <mergeCell ref="AM181:AN181"/>
    <mergeCell ref="AO181:AP181"/>
    <mergeCell ref="AQ181:AR181"/>
    <mergeCell ref="AS181:AT181"/>
    <mergeCell ref="AU181:AV181"/>
    <mergeCell ref="AW181:AX181"/>
    <mergeCell ref="AY181:AZ181"/>
    <mergeCell ref="BA181:BB181"/>
    <mergeCell ref="BC181:BD181"/>
    <mergeCell ref="BE181:BF181"/>
    <mergeCell ref="BG181:BH181"/>
    <mergeCell ref="BI181:BJ181"/>
    <mergeCell ref="BK181:BL181"/>
    <mergeCell ref="BP178:BQ178"/>
    <mergeCell ref="BR178:BS178"/>
    <mergeCell ref="BT178:BU178"/>
    <mergeCell ref="BV178:BW178"/>
    <mergeCell ref="BX178:BY178"/>
    <mergeCell ref="BZ178:CA178"/>
    <mergeCell ref="CB178:CC178"/>
    <mergeCell ref="CD178:CE178"/>
    <mergeCell ref="CF178:CG178"/>
    <mergeCell ref="CH178:CI178"/>
    <mergeCell ref="CJ178:CK178"/>
    <mergeCell ref="BN179:BO179"/>
    <mergeCell ref="BP179:BQ179"/>
    <mergeCell ref="BR179:BS179"/>
    <mergeCell ref="BT179:BU179"/>
    <mergeCell ref="BV179:BW179"/>
    <mergeCell ref="BX179:BY179"/>
    <mergeCell ref="BZ179:CA179"/>
    <mergeCell ref="CB179:CC179"/>
    <mergeCell ref="CD179:CE179"/>
    <mergeCell ref="CF179:CG179"/>
    <mergeCell ref="CH179:CI179"/>
    <mergeCell ref="CJ179:CK179"/>
    <mergeCell ref="C180:D180"/>
    <mergeCell ref="E180:F180"/>
    <mergeCell ref="G180:H180"/>
    <mergeCell ref="I180:J180"/>
    <mergeCell ref="K180:L180"/>
    <mergeCell ref="M180:N180"/>
    <mergeCell ref="O180:P180"/>
    <mergeCell ref="Q180:R180"/>
    <mergeCell ref="S180:T180"/>
    <mergeCell ref="U180:V180"/>
    <mergeCell ref="W180:X180"/>
    <mergeCell ref="Y180:Z180"/>
    <mergeCell ref="AA180:AB180"/>
    <mergeCell ref="AC180:AD180"/>
    <mergeCell ref="AE180:AF180"/>
    <mergeCell ref="AG180:AH180"/>
    <mergeCell ref="AI180:AJ180"/>
    <mergeCell ref="AK180:AL180"/>
    <mergeCell ref="AM180:AN180"/>
    <mergeCell ref="AO180:AP180"/>
    <mergeCell ref="AQ180:AR180"/>
    <mergeCell ref="AS180:AT180"/>
    <mergeCell ref="AU180:AV180"/>
    <mergeCell ref="AW180:AX180"/>
    <mergeCell ref="AY180:AZ180"/>
    <mergeCell ref="BA180:BB180"/>
    <mergeCell ref="BC180:BD180"/>
    <mergeCell ref="BE180:BF180"/>
    <mergeCell ref="BG180:BH180"/>
    <mergeCell ref="BI180:BJ180"/>
    <mergeCell ref="BK180:BL180"/>
    <mergeCell ref="BN180:BO180"/>
    <mergeCell ref="BP180:BQ180"/>
    <mergeCell ref="BR180:BS180"/>
    <mergeCell ref="BT180:BU180"/>
    <mergeCell ref="BV180:BW180"/>
    <mergeCell ref="BX180:BY180"/>
    <mergeCell ref="BZ180:CA180"/>
    <mergeCell ref="CB180:CC180"/>
    <mergeCell ref="CD180:CE180"/>
    <mergeCell ref="CF180:CG180"/>
    <mergeCell ref="A178:A182"/>
    <mergeCell ref="C178:D178"/>
    <mergeCell ref="E178:F178"/>
    <mergeCell ref="G178:H178"/>
    <mergeCell ref="I178:J178"/>
    <mergeCell ref="K178:L178"/>
    <mergeCell ref="M178:N178"/>
    <mergeCell ref="O178:P178"/>
    <mergeCell ref="Q178:R178"/>
    <mergeCell ref="S178:T178"/>
    <mergeCell ref="U178:V178"/>
    <mergeCell ref="W178:X178"/>
    <mergeCell ref="Y178:Z178"/>
    <mergeCell ref="AA178:AB178"/>
    <mergeCell ref="AC178:AD178"/>
    <mergeCell ref="AE178:AF178"/>
    <mergeCell ref="AG178:AH178"/>
    <mergeCell ref="AI178:AJ178"/>
    <mergeCell ref="AK178:AL178"/>
    <mergeCell ref="AM178:AN178"/>
    <mergeCell ref="AO178:AP178"/>
    <mergeCell ref="AQ178:AR178"/>
    <mergeCell ref="AS178:AT178"/>
    <mergeCell ref="AU178:AV178"/>
    <mergeCell ref="AW178:AX178"/>
    <mergeCell ref="AY178:AZ178"/>
    <mergeCell ref="BA178:BB178"/>
    <mergeCell ref="BC178:BD178"/>
    <mergeCell ref="BE178:BF178"/>
    <mergeCell ref="BG178:BH178"/>
    <mergeCell ref="BI178:BJ178"/>
    <mergeCell ref="BK178:BL178"/>
    <mergeCell ref="BN178:BO178"/>
    <mergeCell ref="BG182:BH182"/>
    <mergeCell ref="BI182:BJ182"/>
    <mergeCell ref="BK182:BL182"/>
    <mergeCell ref="CH174:CI174"/>
    <mergeCell ref="CJ174:CK174"/>
    <mergeCell ref="CM174:CN174"/>
    <mergeCell ref="CP174:CQ174"/>
    <mergeCell ref="CR174:CS174"/>
    <mergeCell ref="CT174:CU174"/>
    <mergeCell ref="CV174:CW174"/>
    <mergeCell ref="CX174:CY174"/>
    <mergeCell ref="CZ174:DA174"/>
    <mergeCell ref="DB174:DC174"/>
    <mergeCell ref="DD174:DE174"/>
    <mergeCell ref="DF174:DG174"/>
    <mergeCell ref="DH174:DI174"/>
    <mergeCell ref="DJ174:DK174"/>
    <mergeCell ref="DL174:DM174"/>
    <mergeCell ref="C175:D175"/>
    <mergeCell ref="E175:F175"/>
    <mergeCell ref="G175:H175"/>
    <mergeCell ref="I175:J175"/>
    <mergeCell ref="K175:L175"/>
    <mergeCell ref="M175:N175"/>
    <mergeCell ref="O175:P175"/>
    <mergeCell ref="Q175:R175"/>
    <mergeCell ref="S175:T175"/>
    <mergeCell ref="U175:V175"/>
    <mergeCell ref="W175:X175"/>
    <mergeCell ref="Y175:Z175"/>
    <mergeCell ref="AA175:AB175"/>
    <mergeCell ref="AC175:AD175"/>
    <mergeCell ref="AE175:AF175"/>
    <mergeCell ref="AG175:AH175"/>
    <mergeCell ref="AI175:AJ175"/>
    <mergeCell ref="AK175:AL175"/>
    <mergeCell ref="AM175:AN175"/>
    <mergeCell ref="AO175:AP175"/>
    <mergeCell ref="AQ175:AR175"/>
    <mergeCell ref="AS175:AT175"/>
    <mergeCell ref="AU175:AV175"/>
    <mergeCell ref="AW175:AX175"/>
    <mergeCell ref="AY175:AZ175"/>
    <mergeCell ref="BA175:BB175"/>
    <mergeCell ref="BC175:BD175"/>
    <mergeCell ref="BE175:BF175"/>
    <mergeCell ref="BG175:BH175"/>
    <mergeCell ref="BI175:BJ175"/>
    <mergeCell ref="BK175:BL175"/>
    <mergeCell ref="BP172:BQ172"/>
    <mergeCell ref="BR172:BS172"/>
    <mergeCell ref="BT172:BU172"/>
    <mergeCell ref="BV172:BW172"/>
    <mergeCell ref="BX172:BY172"/>
    <mergeCell ref="BZ172:CA172"/>
    <mergeCell ref="CB172:CC172"/>
    <mergeCell ref="CD172:CE172"/>
    <mergeCell ref="CF172:CG172"/>
    <mergeCell ref="CH172:CI172"/>
    <mergeCell ref="CJ172:CK172"/>
    <mergeCell ref="BN173:BO173"/>
    <mergeCell ref="BP173:BQ173"/>
    <mergeCell ref="BR173:BS173"/>
    <mergeCell ref="BT173:BU173"/>
    <mergeCell ref="BV173:BW173"/>
    <mergeCell ref="BX173:BY173"/>
    <mergeCell ref="BZ173:CA173"/>
    <mergeCell ref="CB173:CC173"/>
    <mergeCell ref="CD173:CE173"/>
    <mergeCell ref="CF173:CG173"/>
    <mergeCell ref="CH173:CI173"/>
    <mergeCell ref="CJ173:CK173"/>
    <mergeCell ref="C174:D174"/>
    <mergeCell ref="E174:F174"/>
    <mergeCell ref="G174:H174"/>
    <mergeCell ref="I174:J174"/>
    <mergeCell ref="K174:L174"/>
    <mergeCell ref="M174:N174"/>
    <mergeCell ref="O174:P174"/>
    <mergeCell ref="Q174:R174"/>
    <mergeCell ref="S174:T174"/>
    <mergeCell ref="U174:V174"/>
    <mergeCell ref="W174:X174"/>
    <mergeCell ref="Y174:Z174"/>
    <mergeCell ref="AA174:AB174"/>
    <mergeCell ref="AC174:AD174"/>
    <mergeCell ref="AE174:AF174"/>
    <mergeCell ref="AG174:AH174"/>
    <mergeCell ref="AI174:AJ174"/>
    <mergeCell ref="AK174:AL174"/>
    <mergeCell ref="AM174:AN174"/>
    <mergeCell ref="AO174:AP174"/>
    <mergeCell ref="AQ174:AR174"/>
    <mergeCell ref="AS174:AT174"/>
    <mergeCell ref="AU174:AV174"/>
    <mergeCell ref="AW174:AX174"/>
    <mergeCell ref="AY174:AZ174"/>
    <mergeCell ref="BA174:BB174"/>
    <mergeCell ref="BC174:BD174"/>
    <mergeCell ref="BE174:BF174"/>
    <mergeCell ref="BG174:BH174"/>
    <mergeCell ref="BI174:BJ174"/>
    <mergeCell ref="BK174:BL174"/>
    <mergeCell ref="BN174:BO174"/>
    <mergeCell ref="BP174:BQ174"/>
    <mergeCell ref="BR174:BS174"/>
    <mergeCell ref="BT174:BU174"/>
    <mergeCell ref="BV174:BW174"/>
    <mergeCell ref="BX174:BY174"/>
    <mergeCell ref="BZ174:CA174"/>
    <mergeCell ref="CB174:CC174"/>
    <mergeCell ref="CD174:CE174"/>
    <mergeCell ref="CF174:CG174"/>
    <mergeCell ref="A172:A176"/>
    <mergeCell ref="C172:D172"/>
    <mergeCell ref="E172:F172"/>
    <mergeCell ref="G172:H172"/>
    <mergeCell ref="I172:J172"/>
    <mergeCell ref="K172:L172"/>
    <mergeCell ref="M172:N172"/>
    <mergeCell ref="O172:P172"/>
    <mergeCell ref="Q172:R172"/>
    <mergeCell ref="S172:T172"/>
    <mergeCell ref="U172:V172"/>
    <mergeCell ref="W172:X172"/>
    <mergeCell ref="Y172:Z172"/>
    <mergeCell ref="AA172:AB172"/>
    <mergeCell ref="AC172:AD172"/>
    <mergeCell ref="AE172:AF172"/>
    <mergeCell ref="AG172:AH172"/>
    <mergeCell ref="AI172:AJ172"/>
    <mergeCell ref="AK172:AL172"/>
    <mergeCell ref="AM172:AN172"/>
    <mergeCell ref="AO172:AP172"/>
    <mergeCell ref="AQ172:AR172"/>
    <mergeCell ref="AS172:AT172"/>
    <mergeCell ref="AU172:AV172"/>
    <mergeCell ref="AW172:AX172"/>
    <mergeCell ref="AY172:AZ172"/>
    <mergeCell ref="BA172:BB172"/>
    <mergeCell ref="BC172:BD172"/>
    <mergeCell ref="BE172:BF172"/>
    <mergeCell ref="BG172:BH172"/>
    <mergeCell ref="BI172:BJ172"/>
    <mergeCell ref="BK172:BL172"/>
    <mergeCell ref="BN172:BO172"/>
    <mergeCell ref="BG176:BH176"/>
    <mergeCell ref="BI176:BJ176"/>
    <mergeCell ref="BK176:BL176"/>
    <mergeCell ref="CH168:CI168"/>
    <mergeCell ref="CJ168:CK168"/>
    <mergeCell ref="CM168:CN168"/>
    <mergeCell ref="CP168:CQ168"/>
    <mergeCell ref="CR168:CS168"/>
    <mergeCell ref="CT168:CU168"/>
    <mergeCell ref="CV168:CW168"/>
    <mergeCell ref="CX168:CY168"/>
    <mergeCell ref="CZ168:DA168"/>
    <mergeCell ref="DB168:DC168"/>
    <mergeCell ref="DD168:DE168"/>
    <mergeCell ref="DF168:DG168"/>
    <mergeCell ref="DH168:DI168"/>
    <mergeCell ref="DJ168:DK168"/>
    <mergeCell ref="DL168:DM168"/>
    <mergeCell ref="C169:D169"/>
    <mergeCell ref="E169:F169"/>
    <mergeCell ref="G169:H169"/>
    <mergeCell ref="I169:J169"/>
    <mergeCell ref="K169:L169"/>
    <mergeCell ref="M169:N169"/>
    <mergeCell ref="O169:P169"/>
    <mergeCell ref="Q169:R169"/>
    <mergeCell ref="S169:T169"/>
    <mergeCell ref="U169:V169"/>
    <mergeCell ref="W169:X169"/>
    <mergeCell ref="Y169:Z169"/>
    <mergeCell ref="AA169:AB169"/>
    <mergeCell ref="AC169:AD169"/>
    <mergeCell ref="AE169:AF169"/>
    <mergeCell ref="AG169:AH169"/>
    <mergeCell ref="AI169:AJ169"/>
    <mergeCell ref="AK169:AL169"/>
    <mergeCell ref="AM169:AN169"/>
    <mergeCell ref="AO169:AP169"/>
    <mergeCell ref="AQ169:AR169"/>
    <mergeCell ref="AS169:AT169"/>
    <mergeCell ref="AU169:AV169"/>
    <mergeCell ref="AW169:AX169"/>
    <mergeCell ref="AY169:AZ169"/>
    <mergeCell ref="BA169:BB169"/>
    <mergeCell ref="BC169:BD169"/>
    <mergeCell ref="BE169:BF169"/>
    <mergeCell ref="BG169:BH169"/>
    <mergeCell ref="BI169:BJ169"/>
    <mergeCell ref="BK169:BL169"/>
    <mergeCell ref="BP166:BQ166"/>
    <mergeCell ref="BR166:BS166"/>
    <mergeCell ref="BT166:BU166"/>
    <mergeCell ref="BV166:BW166"/>
    <mergeCell ref="BX166:BY166"/>
    <mergeCell ref="BZ166:CA166"/>
    <mergeCell ref="CB166:CC166"/>
    <mergeCell ref="CD166:CE166"/>
    <mergeCell ref="CF166:CG166"/>
    <mergeCell ref="CH166:CI166"/>
    <mergeCell ref="CJ166:CK166"/>
    <mergeCell ref="BN167:BO167"/>
    <mergeCell ref="BP167:BQ167"/>
    <mergeCell ref="BR167:BS167"/>
    <mergeCell ref="BT167:BU167"/>
    <mergeCell ref="BV167:BW167"/>
    <mergeCell ref="BX167:BY167"/>
    <mergeCell ref="BZ167:CA167"/>
    <mergeCell ref="CB167:CC167"/>
    <mergeCell ref="CD167:CE167"/>
    <mergeCell ref="CF167:CG167"/>
    <mergeCell ref="CH167:CI167"/>
    <mergeCell ref="CJ167:CK167"/>
    <mergeCell ref="C168:D168"/>
    <mergeCell ref="E168:F168"/>
    <mergeCell ref="G168:H168"/>
    <mergeCell ref="I168:J168"/>
    <mergeCell ref="K168:L168"/>
    <mergeCell ref="M168:N168"/>
    <mergeCell ref="O168:P168"/>
    <mergeCell ref="Q168:R168"/>
    <mergeCell ref="S168:T168"/>
    <mergeCell ref="U168:V168"/>
    <mergeCell ref="W168:X168"/>
    <mergeCell ref="Y168:Z168"/>
    <mergeCell ref="AA168:AB168"/>
    <mergeCell ref="AC168:AD168"/>
    <mergeCell ref="AE168:AF168"/>
    <mergeCell ref="AG168:AH168"/>
    <mergeCell ref="AI168:AJ168"/>
    <mergeCell ref="AK168:AL168"/>
    <mergeCell ref="AM168:AN168"/>
    <mergeCell ref="AO168:AP168"/>
    <mergeCell ref="AQ168:AR168"/>
    <mergeCell ref="AS168:AT168"/>
    <mergeCell ref="AU168:AV168"/>
    <mergeCell ref="AW168:AX168"/>
    <mergeCell ref="AY168:AZ168"/>
    <mergeCell ref="BA168:BB168"/>
    <mergeCell ref="BC168:BD168"/>
    <mergeCell ref="BE168:BF168"/>
    <mergeCell ref="BG168:BH168"/>
    <mergeCell ref="BI168:BJ168"/>
    <mergeCell ref="BK168:BL168"/>
    <mergeCell ref="BN168:BO168"/>
    <mergeCell ref="BP168:BQ168"/>
    <mergeCell ref="BR168:BS168"/>
    <mergeCell ref="BT168:BU168"/>
    <mergeCell ref="BV168:BW168"/>
    <mergeCell ref="BX168:BY168"/>
    <mergeCell ref="BZ168:CA168"/>
    <mergeCell ref="CB168:CC168"/>
    <mergeCell ref="CD168:CE168"/>
    <mergeCell ref="CF168:CG168"/>
    <mergeCell ref="A166:A170"/>
    <mergeCell ref="C166:D166"/>
    <mergeCell ref="E166:F166"/>
    <mergeCell ref="G166:H166"/>
    <mergeCell ref="I166:J166"/>
    <mergeCell ref="K166:L166"/>
    <mergeCell ref="M166:N166"/>
    <mergeCell ref="O166:P166"/>
    <mergeCell ref="Q166:R166"/>
    <mergeCell ref="S166:T166"/>
    <mergeCell ref="U166:V166"/>
    <mergeCell ref="W166:X166"/>
    <mergeCell ref="Y166:Z166"/>
    <mergeCell ref="AA166:AB166"/>
    <mergeCell ref="AC166:AD166"/>
    <mergeCell ref="AE166:AF166"/>
    <mergeCell ref="AG166:AH166"/>
    <mergeCell ref="AI166:AJ166"/>
    <mergeCell ref="AK166:AL166"/>
    <mergeCell ref="AM166:AN166"/>
    <mergeCell ref="AO166:AP166"/>
    <mergeCell ref="AQ166:AR166"/>
    <mergeCell ref="AS166:AT166"/>
    <mergeCell ref="AU166:AV166"/>
    <mergeCell ref="AW166:AX166"/>
    <mergeCell ref="AY166:AZ166"/>
    <mergeCell ref="BA166:BB166"/>
    <mergeCell ref="BC166:BD166"/>
    <mergeCell ref="BE166:BF166"/>
    <mergeCell ref="BG166:BH166"/>
    <mergeCell ref="BI166:BJ166"/>
    <mergeCell ref="BK166:BL166"/>
    <mergeCell ref="BN166:BO166"/>
    <mergeCell ref="BG170:BH170"/>
    <mergeCell ref="BI170:BJ170"/>
    <mergeCell ref="BK170:BL170"/>
    <mergeCell ref="CH162:CI162"/>
    <mergeCell ref="CJ162:CK162"/>
    <mergeCell ref="CM162:CN162"/>
    <mergeCell ref="CP162:CQ162"/>
    <mergeCell ref="CR162:CS162"/>
    <mergeCell ref="CT162:CU162"/>
    <mergeCell ref="CV162:CW162"/>
    <mergeCell ref="CX162:CY162"/>
    <mergeCell ref="CZ162:DA162"/>
    <mergeCell ref="DB162:DC162"/>
    <mergeCell ref="DD162:DE162"/>
    <mergeCell ref="DF162:DG162"/>
    <mergeCell ref="DH162:DI162"/>
    <mergeCell ref="DJ162:DK162"/>
    <mergeCell ref="DL162:DM162"/>
    <mergeCell ref="C163:D163"/>
    <mergeCell ref="E163:F163"/>
    <mergeCell ref="G163:H163"/>
    <mergeCell ref="I163:J163"/>
    <mergeCell ref="K163:L163"/>
    <mergeCell ref="M163:N163"/>
    <mergeCell ref="O163:P163"/>
    <mergeCell ref="Q163:R163"/>
    <mergeCell ref="S163:T163"/>
    <mergeCell ref="U163:V163"/>
    <mergeCell ref="W163:X163"/>
    <mergeCell ref="Y163:Z163"/>
    <mergeCell ref="AA163:AB163"/>
    <mergeCell ref="AC163:AD163"/>
    <mergeCell ref="AE163:AF163"/>
    <mergeCell ref="AG163:AH163"/>
    <mergeCell ref="AI163:AJ163"/>
    <mergeCell ref="AK163:AL163"/>
    <mergeCell ref="AM163:AN163"/>
    <mergeCell ref="AO163:AP163"/>
    <mergeCell ref="AQ163:AR163"/>
    <mergeCell ref="AS163:AT163"/>
    <mergeCell ref="AU163:AV163"/>
    <mergeCell ref="AW163:AX163"/>
    <mergeCell ref="AY163:AZ163"/>
    <mergeCell ref="BA163:BB163"/>
    <mergeCell ref="BC163:BD163"/>
    <mergeCell ref="BE163:BF163"/>
    <mergeCell ref="BG163:BH163"/>
    <mergeCell ref="BI163:BJ163"/>
    <mergeCell ref="BK163:BL163"/>
    <mergeCell ref="BP160:BQ160"/>
    <mergeCell ref="BR160:BS160"/>
    <mergeCell ref="BT160:BU160"/>
    <mergeCell ref="BV160:BW160"/>
    <mergeCell ref="BX160:BY160"/>
    <mergeCell ref="BZ160:CA160"/>
    <mergeCell ref="CB160:CC160"/>
    <mergeCell ref="CD160:CE160"/>
    <mergeCell ref="CF160:CG160"/>
    <mergeCell ref="CH160:CI160"/>
    <mergeCell ref="CJ160:CK160"/>
    <mergeCell ref="BN161:BO161"/>
    <mergeCell ref="BP161:BQ161"/>
    <mergeCell ref="BR161:BS161"/>
    <mergeCell ref="BT161:BU161"/>
    <mergeCell ref="BV161:BW161"/>
    <mergeCell ref="BX161:BY161"/>
    <mergeCell ref="BZ161:CA161"/>
    <mergeCell ref="CB161:CC161"/>
    <mergeCell ref="CD161:CE161"/>
    <mergeCell ref="CF161:CG161"/>
    <mergeCell ref="CH161:CI161"/>
    <mergeCell ref="CJ161:CK161"/>
    <mergeCell ref="C162:D162"/>
    <mergeCell ref="E162:F162"/>
    <mergeCell ref="G162:H162"/>
    <mergeCell ref="I162:J162"/>
    <mergeCell ref="K162:L162"/>
    <mergeCell ref="M162:N162"/>
    <mergeCell ref="O162:P162"/>
    <mergeCell ref="Q162:R162"/>
    <mergeCell ref="S162:T162"/>
    <mergeCell ref="U162:V162"/>
    <mergeCell ref="W162:X162"/>
    <mergeCell ref="Y162:Z162"/>
    <mergeCell ref="AA162:AB162"/>
    <mergeCell ref="AC162:AD162"/>
    <mergeCell ref="AE162:AF162"/>
    <mergeCell ref="AG162:AH162"/>
    <mergeCell ref="AI162:AJ162"/>
    <mergeCell ref="AK162:AL162"/>
    <mergeCell ref="AM162:AN162"/>
    <mergeCell ref="AO162:AP162"/>
    <mergeCell ref="AQ162:AR162"/>
    <mergeCell ref="AS162:AT162"/>
    <mergeCell ref="AU162:AV162"/>
    <mergeCell ref="AW162:AX162"/>
    <mergeCell ref="AY162:AZ162"/>
    <mergeCell ref="BA162:BB162"/>
    <mergeCell ref="BC162:BD162"/>
    <mergeCell ref="BE162:BF162"/>
    <mergeCell ref="BG162:BH162"/>
    <mergeCell ref="BI162:BJ162"/>
    <mergeCell ref="BK162:BL162"/>
    <mergeCell ref="BN162:BO162"/>
    <mergeCell ref="BP162:BQ162"/>
    <mergeCell ref="BR162:BS162"/>
    <mergeCell ref="BT162:BU162"/>
    <mergeCell ref="BV162:BW162"/>
    <mergeCell ref="BX162:BY162"/>
    <mergeCell ref="BZ162:CA162"/>
    <mergeCell ref="CB162:CC162"/>
    <mergeCell ref="CD162:CE162"/>
    <mergeCell ref="CF162:CG162"/>
    <mergeCell ref="A160:A164"/>
    <mergeCell ref="C160:D160"/>
    <mergeCell ref="E160:F160"/>
    <mergeCell ref="G160:H160"/>
    <mergeCell ref="I160:J160"/>
    <mergeCell ref="K160:L160"/>
    <mergeCell ref="M160:N160"/>
    <mergeCell ref="O160:P160"/>
    <mergeCell ref="Q160:R160"/>
    <mergeCell ref="S160:T160"/>
    <mergeCell ref="U160:V160"/>
    <mergeCell ref="W160:X160"/>
    <mergeCell ref="Y160:Z160"/>
    <mergeCell ref="AA160:AB160"/>
    <mergeCell ref="AC160:AD160"/>
    <mergeCell ref="AE160:AF160"/>
    <mergeCell ref="AG160:AH160"/>
    <mergeCell ref="AI160:AJ160"/>
    <mergeCell ref="AK160:AL160"/>
    <mergeCell ref="AM160:AN160"/>
    <mergeCell ref="AO160:AP160"/>
    <mergeCell ref="AQ160:AR160"/>
    <mergeCell ref="AS160:AT160"/>
    <mergeCell ref="AU160:AV160"/>
    <mergeCell ref="AW160:AX160"/>
    <mergeCell ref="AY160:AZ160"/>
    <mergeCell ref="BA160:BB160"/>
    <mergeCell ref="BC160:BD160"/>
    <mergeCell ref="BE160:BF160"/>
    <mergeCell ref="BG160:BH160"/>
    <mergeCell ref="BI160:BJ160"/>
    <mergeCell ref="BK160:BL160"/>
    <mergeCell ref="BN160:BO160"/>
    <mergeCell ref="BG164:BH164"/>
    <mergeCell ref="BI164:BJ164"/>
    <mergeCell ref="BK164:BL164"/>
    <mergeCell ref="CH156:CI156"/>
    <mergeCell ref="CJ156:CK156"/>
    <mergeCell ref="CM156:CN156"/>
    <mergeCell ref="CP156:CQ156"/>
    <mergeCell ref="CR156:CS156"/>
    <mergeCell ref="CT156:CU156"/>
    <mergeCell ref="CV156:CW156"/>
    <mergeCell ref="CX156:CY156"/>
    <mergeCell ref="CZ156:DA156"/>
    <mergeCell ref="DB156:DC156"/>
    <mergeCell ref="DD156:DE156"/>
    <mergeCell ref="DF156:DG156"/>
    <mergeCell ref="DH156:DI156"/>
    <mergeCell ref="DJ156:DK156"/>
    <mergeCell ref="DL156:DM156"/>
    <mergeCell ref="C157:D157"/>
    <mergeCell ref="E157:F157"/>
    <mergeCell ref="G157:H157"/>
    <mergeCell ref="I157:J157"/>
    <mergeCell ref="K157:L157"/>
    <mergeCell ref="M157:N157"/>
    <mergeCell ref="O157:P157"/>
    <mergeCell ref="Q157:R157"/>
    <mergeCell ref="S157:T157"/>
    <mergeCell ref="U157:V157"/>
    <mergeCell ref="W157:X157"/>
    <mergeCell ref="Y157:Z157"/>
    <mergeCell ref="AA157:AB157"/>
    <mergeCell ref="AC157:AD157"/>
    <mergeCell ref="AE157:AF157"/>
    <mergeCell ref="AG157:AH157"/>
    <mergeCell ref="AI157:AJ157"/>
    <mergeCell ref="AK157:AL157"/>
    <mergeCell ref="AM157:AN157"/>
    <mergeCell ref="AO157:AP157"/>
    <mergeCell ref="AQ157:AR157"/>
    <mergeCell ref="AS157:AT157"/>
    <mergeCell ref="AU157:AV157"/>
    <mergeCell ref="AW157:AX157"/>
    <mergeCell ref="AY157:AZ157"/>
    <mergeCell ref="BA157:BB157"/>
    <mergeCell ref="BC157:BD157"/>
    <mergeCell ref="BE157:BF157"/>
    <mergeCell ref="BG157:BH157"/>
    <mergeCell ref="BI157:BJ157"/>
    <mergeCell ref="BK157:BL157"/>
    <mergeCell ref="BP154:BQ154"/>
    <mergeCell ref="BR154:BS154"/>
    <mergeCell ref="BT154:BU154"/>
    <mergeCell ref="BV154:BW154"/>
    <mergeCell ref="BX154:BY154"/>
    <mergeCell ref="BZ154:CA154"/>
    <mergeCell ref="CB154:CC154"/>
    <mergeCell ref="CD154:CE154"/>
    <mergeCell ref="CF154:CG154"/>
    <mergeCell ref="CH154:CI154"/>
    <mergeCell ref="CJ154:CK154"/>
    <mergeCell ref="BN155:BO155"/>
    <mergeCell ref="BP155:BQ155"/>
    <mergeCell ref="BR155:BS155"/>
    <mergeCell ref="BT155:BU155"/>
    <mergeCell ref="BV155:BW155"/>
    <mergeCell ref="BX155:BY155"/>
    <mergeCell ref="BZ155:CA155"/>
    <mergeCell ref="CB155:CC155"/>
    <mergeCell ref="CD155:CE155"/>
    <mergeCell ref="CF155:CG155"/>
    <mergeCell ref="CH155:CI155"/>
    <mergeCell ref="CJ155:CK155"/>
    <mergeCell ref="C156:D156"/>
    <mergeCell ref="E156:F156"/>
    <mergeCell ref="G156:H156"/>
    <mergeCell ref="I156:J156"/>
    <mergeCell ref="K156:L156"/>
    <mergeCell ref="M156:N156"/>
    <mergeCell ref="O156:P156"/>
    <mergeCell ref="Q156:R156"/>
    <mergeCell ref="S156:T156"/>
    <mergeCell ref="U156:V156"/>
    <mergeCell ref="W156:X156"/>
    <mergeCell ref="Y156:Z156"/>
    <mergeCell ref="AA156:AB156"/>
    <mergeCell ref="AC156:AD156"/>
    <mergeCell ref="AE156:AF156"/>
    <mergeCell ref="AG156:AH156"/>
    <mergeCell ref="AI156:AJ156"/>
    <mergeCell ref="AK156:AL156"/>
    <mergeCell ref="AM156:AN156"/>
    <mergeCell ref="AO156:AP156"/>
    <mergeCell ref="AQ156:AR156"/>
    <mergeCell ref="AS156:AT156"/>
    <mergeCell ref="AU156:AV156"/>
    <mergeCell ref="AW156:AX156"/>
    <mergeCell ref="AY156:AZ156"/>
    <mergeCell ref="BA156:BB156"/>
    <mergeCell ref="BC156:BD156"/>
    <mergeCell ref="BE156:BF156"/>
    <mergeCell ref="BG156:BH156"/>
    <mergeCell ref="BI156:BJ156"/>
    <mergeCell ref="BK156:BL156"/>
    <mergeCell ref="BN156:BO156"/>
    <mergeCell ref="BP156:BQ156"/>
    <mergeCell ref="BR156:BS156"/>
    <mergeCell ref="BT156:BU156"/>
    <mergeCell ref="BV156:BW156"/>
    <mergeCell ref="BX156:BY156"/>
    <mergeCell ref="BZ156:CA156"/>
    <mergeCell ref="CB156:CC156"/>
    <mergeCell ref="CD156:CE156"/>
    <mergeCell ref="CF156:CG156"/>
    <mergeCell ref="A154:A158"/>
    <mergeCell ref="C154:D154"/>
    <mergeCell ref="E154:F154"/>
    <mergeCell ref="G154:H154"/>
    <mergeCell ref="I154:J154"/>
    <mergeCell ref="K154:L154"/>
    <mergeCell ref="M154:N154"/>
    <mergeCell ref="O154:P154"/>
    <mergeCell ref="Q154:R154"/>
    <mergeCell ref="S154:T154"/>
    <mergeCell ref="U154:V154"/>
    <mergeCell ref="W154:X154"/>
    <mergeCell ref="Y154:Z154"/>
    <mergeCell ref="AA154:AB154"/>
    <mergeCell ref="AC154:AD154"/>
    <mergeCell ref="AE154:AF154"/>
    <mergeCell ref="AG154:AH154"/>
    <mergeCell ref="AI154:AJ154"/>
    <mergeCell ref="AK154:AL154"/>
    <mergeCell ref="AM154:AN154"/>
    <mergeCell ref="AO154:AP154"/>
    <mergeCell ref="AQ154:AR154"/>
    <mergeCell ref="AS154:AT154"/>
    <mergeCell ref="AU154:AV154"/>
    <mergeCell ref="AW154:AX154"/>
    <mergeCell ref="AY154:AZ154"/>
    <mergeCell ref="BA154:BB154"/>
    <mergeCell ref="BC154:BD154"/>
    <mergeCell ref="BE154:BF154"/>
    <mergeCell ref="BG154:BH154"/>
    <mergeCell ref="BI154:BJ154"/>
    <mergeCell ref="BK154:BL154"/>
    <mergeCell ref="BN154:BO154"/>
    <mergeCell ref="BG158:BH158"/>
    <mergeCell ref="BI158:BJ158"/>
    <mergeCell ref="BK158:BL158"/>
    <mergeCell ref="CH150:CI150"/>
    <mergeCell ref="CJ150:CK150"/>
    <mergeCell ref="CM150:CN150"/>
    <mergeCell ref="CP150:CQ150"/>
    <mergeCell ref="CR150:CS150"/>
    <mergeCell ref="CT150:CU150"/>
    <mergeCell ref="CV150:CW150"/>
    <mergeCell ref="CX150:CY150"/>
    <mergeCell ref="CZ150:DA150"/>
    <mergeCell ref="DB150:DC150"/>
    <mergeCell ref="DD150:DE150"/>
    <mergeCell ref="DF150:DG150"/>
    <mergeCell ref="DH150:DI150"/>
    <mergeCell ref="DJ150:DK150"/>
    <mergeCell ref="DL150:DM150"/>
    <mergeCell ref="C151:D151"/>
    <mergeCell ref="E151:F151"/>
    <mergeCell ref="G151:H151"/>
    <mergeCell ref="I151:J151"/>
    <mergeCell ref="K151:L151"/>
    <mergeCell ref="M151:N151"/>
    <mergeCell ref="O151:P151"/>
    <mergeCell ref="Q151:R151"/>
    <mergeCell ref="S151:T151"/>
    <mergeCell ref="U151:V151"/>
    <mergeCell ref="W151:X151"/>
    <mergeCell ref="Y151:Z151"/>
    <mergeCell ref="AA151:AB151"/>
    <mergeCell ref="AC151:AD151"/>
    <mergeCell ref="AE151:AF151"/>
    <mergeCell ref="AG151:AH151"/>
    <mergeCell ref="AI151:AJ151"/>
    <mergeCell ref="AK151:AL151"/>
    <mergeCell ref="AM151:AN151"/>
    <mergeCell ref="AO151:AP151"/>
    <mergeCell ref="AQ151:AR151"/>
    <mergeCell ref="AS151:AT151"/>
    <mergeCell ref="AU151:AV151"/>
    <mergeCell ref="AW151:AX151"/>
    <mergeCell ref="AY151:AZ151"/>
    <mergeCell ref="BA151:BB151"/>
    <mergeCell ref="BC151:BD151"/>
    <mergeCell ref="BE151:BF151"/>
    <mergeCell ref="BG151:BH151"/>
    <mergeCell ref="BI151:BJ151"/>
    <mergeCell ref="BK151:BL151"/>
    <mergeCell ref="BP148:BQ148"/>
    <mergeCell ref="BR148:BS148"/>
    <mergeCell ref="BT148:BU148"/>
    <mergeCell ref="BV148:BW148"/>
    <mergeCell ref="BX148:BY148"/>
    <mergeCell ref="BZ148:CA148"/>
    <mergeCell ref="CB148:CC148"/>
    <mergeCell ref="CD148:CE148"/>
    <mergeCell ref="CF148:CG148"/>
    <mergeCell ref="CH148:CI148"/>
    <mergeCell ref="CJ148:CK148"/>
    <mergeCell ref="BN149:BO149"/>
    <mergeCell ref="BP149:BQ149"/>
    <mergeCell ref="BR149:BS149"/>
    <mergeCell ref="BT149:BU149"/>
    <mergeCell ref="BV149:BW149"/>
    <mergeCell ref="BX149:BY149"/>
    <mergeCell ref="BZ149:CA149"/>
    <mergeCell ref="CB149:CC149"/>
    <mergeCell ref="CD149:CE149"/>
    <mergeCell ref="CF149:CG149"/>
    <mergeCell ref="CH149:CI149"/>
    <mergeCell ref="CJ149:CK149"/>
    <mergeCell ref="C150:D150"/>
    <mergeCell ref="E150:F150"/>
    <mergeCell ref="G150:H150"/>
    <mergeCell ref="I150:J150"/>
    <mergeCell ref="K150:L150"/>
    <mergeCell ref="M150:N150"/>
    <mergeCell ref="O150:P150"/>
    <mergeCell ref="Q150:R150"/>
    <mergeCell ref="S150:T150"/>
    <mergeCell ref="U150:V150"/>
    <mergeCell ref="W150:X150"/>
    <mergeCell ref="Y150:Z150"/>
    <mergeCell ref="AA150:AB150"/>
    <mergeCell ref="AC150:AD150"/>
    <mergeCell ref="AE150:AF150"/>
    <mergeCell ref="AG150:AH150"/>
    <mergeCell ref="AI150:AJ150"/>
    <mergeCell ref="AK150:AL150"/>
    <mergeCell ref="AM150:AN150"/>
    <mergeCell ref="AO150:AP150"/>
    <mergeCell ref="AQ150:AR150"/>
    <mergeCell ref="AS150:AT150"/>
    <mergeCell ref="AU150:AV150"/>
    <mergeCell ref="AW150:AX150"/>
    <mergeCell ref="AY150:AZ150"/>
    <mergeCell ref="BA150:BB150"/>
    <mergeCell ref="BC150:BD150"/>
    <mergeCell ref="BE150:BF150"/>
    <mergeCell ref="BG150:BH150"/>
    <mergeCell ref="BI150:BJ150"/>
    <mergeCell ref="BK150:BL150"/>
    <mergeCell ref="BN150:BO150"/>
    <mergeCell ref="BP150:BQ150"/>
    <mergeCell ref="BR150:BS150"/>
    <mergeCell ref="BT150:BU150"/>
    <mergeCell ref="BV150:BW150"/>
    <mergeCell ref="BX150:BY150"/>
    <mergeCell ref="BZ150:CA150"/>
    <mergeCell ref="CB150:CC150"/>
    <mergeCell ref="CD150:CE150"/>
    <mergeCell ref="CF150:CG150"/>
    <mergeCell ref="A148:A152"/>
    <mergeCell ref="C148:D148"/>
    <mergeCell ref="E148:F148"/>
    <mergeCell ref="G148:H148"/>
    <mergeCell ref="I148:J148"/>
    <mergeCell ref="K148:L148"/>
    <mergeCell ref="M148:N148"/>
    <mergeCell ref="O148:P148"/>
    <mergeCell ref="Q148:R148"/>
    <mergeCell ref="S148:T148"/>
    <mergeCell ref="U148:V148"/>
    <mergeCell ref="W148:X148"/>
    <mergeCell ref="Y148:Z148"/>
    <mergeCell ref="AA148:AB148"/>
    <mergeCell ref="AC148:AD148"/>
    <mergeCell ref="AE148:AF148"/>
    <mergeCell ref="AG148:AH148"/>
    <mergeCell ref="AI148:AJ148"/>
    <mergeCell ref="AK148:AL148"/>
    <mergeCell ref="AM148:AN148"/>
    <mergeCell ref="AO148:AP148"/>
    <mergeCell ref="AQ148:AR148"/>
    <mergeCell ref="AS148:AT148"/>
    <mergeCell ref="AU148:AV148"/>
    <mergeCell ref="AW148:AX148"/>
    <mergeCell ref="AY148:AZ148"/>
    <mergeCell ref="BA148:BB148"/>
    <mergeCell ref="BC148:BD148"/>
    <mergeCell ref="BE148:BF148"/>
    <mergeCell ref="BG148:BH148"/>
    <mergeCell ref="BI148:BJ148"/>
    <mergeCell ref="BK148:BL148"/>
    <mergeCell ref="BN148:BO148"/>
    <mergeCell ref="BG152:BH152"/>
    <mergeCell ref="BI152:BJ152"/>
    <mergeCell ref="BK152:BL152"/>
    <mergeCell ref="CH144:CI144"/>
    <mergeCell ref="CJ144:CK144"/>
    <mergeCell ref="CM144:CN144"/>
    <mergeCell ref="CP144:CQ144"/>
    <mergeCell ref="CR144:CS144"/>
    <mergeCell ref="CT144:CU144"/>
    <mergeCell ref="CV144:CW144"/>
    <mergeCell ref="CX144:CY144"/>
    <mergeCell ref="CZ144:DA144"/>
    <mergeCell ref="DB144:DC144"/>
    <mergeCell ref="DD144:DE144"/>
    <mergeCell ref="DF144:DG144"/>
    <mergeCell ref="DH144:DI144"/>
    <mergeCell ref="DJ144:DK144"/>
    <mergeCell ref="DL144:DM144"/>
    <mergeCell ref="C145:D145"/>
    <mergeCell ref="E145:F145"/>
    <mergeCell ref="G145:H145"/>
    <mergeCell ref="I145:J145"/>
    <mergeCell ref="K145:L145"/>
    <mergeCell ref="M145:N145"/>
    <mergeCell ref="O145:P145"/>
    <mergeCell ref="Q145:R145"/>
    <mergeCell ref="S145:T145"/>
    <mergeCell ref="U145:V145"/>
    <mergeCell ref="W145:X145"/>
    <mergeCell ref="Y145:Z145"/>
    <mergeCell ref="AA145:AB145"/>
    <mergeCell ref="AC145:AD145"/>
    <mergeCell ref="AE145:AF145"/>
    <mergeCell ref="AG145:AH145"/>
    <mergeCell ref="AI145:AJ145"/>
    <mergeCell ref="AK145:AL145"/>
    <mergeCell ref="AM145:AN145"/>
    <mergeCell ref="AO145:AP145"/>
    <mergeCell ref="AQ145:AR145"/>
    <mergeCell ref="AS145:AT145"/>
    <mergeCell ref="AU145:AV145"/>
    <mergeCell ref="AW145:AX145"/>
    <mergeCell ref="AY145:AZ145"/>
    <mergeCell ref="BA145:BB145"/>
    <mergeCell ref="BC145:BD145"/>
    <mergeCell ref="BE145:BF145"/>
    <mergeCell ref="BG145:BH145"/>
    <mergeCell ref="BI145:BJ145"/>
    <mergeCell ref="BK145:BL145"/>
    <mergeCell ref="BP142:BQ142"/>
    <mergeCell ref="BR142:BS142"/>
    <mergeCell ref="BT142:BU142"/>
    <mergeCell ref="BV142:BW142"/>
    <mergeCell ref="BX142:BY142"/>
    <mergeCell ref="BZ142:CA142"/>
    <mergeCell ref="CB142:CC142"/>
    <mergeCell ref="CD142:CE142"/>
    <mergeCell ref="CF142:CG142"/>
    <mergeCell ref="CH142:CI142"/>
    <mergeCell ref="CJ142:CK142"/>
    <mergeCell ref="BN143:BO143"/>
    <mergeCell ref="BP143:BQ143"/>
    <mergeCell ref="BR143:BS143"/>
    <mergeCell ref="BT143:BU143"/>
    <mergeCell ref="BV143:BW143"/>
    <mergeCell ref="BX143:BY143"/>
    <mergeCell ref="BZ143:CA143"/>
    <mergeCell ref="CB143:CC143"/>
    <mergeCell ref="CD143:CE143"/>
    <mergeCell ref="CF143:CG143"/>
    <mergeCell ref="CH143:CI143"/>
    <mergeCell ref="CJ143:CK143"/>
    <mergeCell ref="C144:D144"/>
    <mergeCell ref="E144:F144"/>
    <mergeCell ref="G144:H144"/>
    <mergeCell ref="I144:J144"/>
    <mergeCell ref="K144:L144"/>
    <mergeCell ref="M144:N144"/>
    <mergeCell ref="O144:P144"/>
    <mergeCell ref="Q144:R144"/>
    <mergeCell ref="S144:T144"/>
    <mergeCell ref="U144:V144"/>
    <mergeCell ref="W144:X144"/>
    <mergeCell ref="Y144:Z144"/>
    <mergeCell ref="AA144:AB144"/>
    <mergeCell ref="AC144:AD144"/>
    <mergeCell ref="AE144:AF144"/>
    <mergeCell ref="AG144:AH144"/>
    <mergeCell ref="AI144:AJ144"/>
    <mergeCell ref="AK144:AL144"/>
    <mergeCell ref="AM144:AN144"/>
    <mergeCell ref="AO144:AP144"/>
    <mergeCell ref="AQ144:AR144"/>
    <mergeCell ref="AS144:AT144"/>
    <mergeCell ref="AU144:AV144"/>
    <mergeCell ref="AW144:AX144"/>
    <mergeCell ref="AY144:AZ144"/>
    <mergeCell ref="BA144:BB144"/>
    <mergeCell ref="BC144:BD144"/>
    <mergeCell ref="BE144:BF144"/>
    <mergeCell ref="BG144:BH144"/>
    <mergeCell ref="BI144:BJ144"/>
    <mergeCell ref="BK144:BL144"/>
    <mergeCell ref="BN144:BO144"/>
    <mergeCell ref="BP144:BQ144"/>
    <mergeCell ref="BR144:BS144"/>
    <mergeCell ref="BT144:BU144"/>
    <mergeCell ref="BV144:BW144"/>
    <mergeCell ref="BX144:BY144"/>
    <mergeCell ref="BZ144:CA144"/>
    <mergeCell ref="CB144:CC144"/>
    <mergeCell ref="CD144:CE144"/>
    <mergeCell ref="CF144:CG144"/>
    <mergeCell ref="A142:A146"/>
    <mergeCell ref="C142:D142"/>
    <mergeCell ref="E142:F142"/>
    <mergeCell ref="G142:H142"/>
    <mergeCell ref="I142:J142"/>
    <mergeCell ref="K142:L142"/>
    <mergeCell ref="M142:N142"/>
    <mergeCell ref="O142:P142"/>
    <mergeCell ref="Q142:R142"/>
    <mergeCell ref="S142:T142"/>
    <mergeCell ref="U142:V142"/>
    <mergeCell ref="W142:X142"/>
    <mergeCell ref="Y142:Z142"/>
    <mergeCell ref="AA142:AB142"/>
    <mergeCell ref="AC142:AD142"/>
    <mergeCell ref="AE142:AF142"/>
    <mergeCell ref="AG142:AH142"/>
    <mergeCell ref="AI142:AJ142"/>
    <mergeCell ref="AK142:AL142"/>
    <mergeCell ref="AM142:AN142"/>
    <mergeCell ref="AO142:AP142"/>
    <mergeCell ref="AQ142:AR142"/>
    <mergeCell ref="AS142:AT142"/>
    <mergeCell ref="AU142:AV142"/>
    <mergeCell ref="AW142:AX142"/>
    <mergeCell ref="AY142:AZ142"/>
    <mergeCell ref="BA142:BB142"/>
    <mergeCell ref="BC142:BD142"/>
    <mergeCell ref="BE142:BF142"/>
    <mergeCell ref="BG142:BH142"/>
    <mergeCell ref="BI142:BJ142"/>
    <mergeCell ref="BK142:BL142"/>
    <mergeCell ref="BN142:BO142"/>
    <mergeCell ref="BG146:BH146"/>
    <mergeCell ref="BI146:BJ146"/>
    <mergeCell ref="BK146:BL146"/>
    <mergeCell ref="CH138:CI138"/>
    <mergeCell ref="CJ138:CK138"/>
    <mergeCell ref="CM138:CN138"/>
    <mergeCell ref="CP138:CQ138"/>
    <mergeCell ref="CR138:CS138"/>
    <mergeCell ref="CT138:CU138"/>
    <mergeCell ref="CV138:CW138"/>
    <mergeCell ref="CX138:CY138"/>
    <mergeCell ref="CZ138:DA138"/>
    <mergeCell ref="DB138:DC138"/>
    <mergeCell ref="DD138:DE138"/>
    <mergeCell ref="DF138:DG138"/>
    <mergeCell ref="DH138:DI138"/>
    <mergeCell ref="DJ138:DK138"/>
    <mergeCell ref="DL138:DM138"/>
    <mergeCell ref="C139:D139"/>
    <mergeCell ref="E139:F139"/>
    <mergeCell ref="G139:H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AE139:AF139"/>
    <mergeCell ref="AG139:AH139"/>
    <mergeCell ref="AI139:AJ139"/>
    <mergeCell ref="AK139:AL139"/>
    <mergeCell ref="AM139:AN139"/>
    <mergeCell ref="AO139:AP139"/>
    <mergeCell ref="AQ139:AR139"/>
    <mergeCell ref="AS139:AT139"/>
    <mergeCell ref="AU139:AV139"/>
    <mergeCell ref="AW139:AX139"/>
    <mergeCell ref="AY139:AZ139"/>
    <mergeCell ref="BA139:BB139"/>
    <mergeCell ref="BC139:BD139"/>
    <mergeCell ref="BE139:BF139"/>
    <mergeCell ref="BG139:BH139"/>
    <mergeCell ref="BI139:BJ139"/>
    <mergeCell ref="BK139:BL139"/>
    <mergeCell ref="BP136:BQ136"/>
    <mergeCell ref="BR136:BS136"/>
    <mergeCell ref="BT136:BU136"/>
    <mergeCell ref="BV136:BW136"/>
    <mergeCell ref="BX136:BY136"/>
    <mergeCell ref="BZ136:CA136"/>
    <mergeCell ref="CB136:CC136"/>
    <mergeCell ref="CD136:CE136"/>
    <mergeCell ref="CF136:CG136"/>
    <mergeCell ref="CH136:CI136"/>
    <mergeCell ref="CJ136:CK136"/>
    <mergeCell ref="BN137:BO137"/>
    <mergeCell ref="BP137:BQ137"/>
    <mergeCell ref="BR137:BS137"/>
    <mergeCell ref="BT137:BU137"/>
    <mergeCell ref="BV137:BW137"/>
    <mergeCell ref="BX137:BY137"/>
    <mergeCell ref="BZ137:CA137"/>
    <mergeCell ref="CB137:CC137"/>
    <mergeCell ref="CD137:CE137"/>
    <mergeCell ref="CF137:CG137"/>
    <mergeCell ref="CH137:CI137"/>
    <mergeCell ref="CJ137:CK137"/>
    <mergeCell ref="C138:D138"/>
    <mergeCell ref="E138:F138"/>
    <mergeCell ref="G138:H138"/>
    <mergeCell ref="I138:J138"/>
    <mergeCell ref="K138:L138"/>
    <mergeCell ref="M138:N138"/>
    <mergeCell ref="O138:P138"/>
    <mergeCell ref="Q138:R138"/>
    <mergeCell ref="S138:T138"/>
    <mergeCell ref="U138:V138"/>
    <mergeCell ref="W138:X138"/>
    <mergeCell ref="Y138:Z138"/>
    <mergeCell ref="AA138:AB138"/>
    <mergeCell ref="AC138:AD138"/>
    <mergeCell ref="AE138:AF138"/>
    <mergeCell ref="AG138:AH138"/>
    <mergeCell ref="AI138:AJ138"/>
    <mergeCell ref="AK138:AL138"/>
    <mergeCell ref="AM138:AN138"/>
    <mergeCell ref="AO138:AP138"/>
    <mergeCell ref="AQ138:AR138"/>
    <mergeCell ref="AS138:AT138"/>
    <mergeCell ref="AU138:AV138"/>
    <mergeCell ref="AW138:AX138"/>
    <mergeCell ref="AY138:AZ138"/>
    <mergeCell ref="BA138:BB138"/>
    <mergeCell ref="BC138:BD138"/>
    <mergeCell ref="BE138:BF138"/>
    <mergeCell ref="BG138:BH138"/>
    <mergeCell ref="BI138:BJ138"/>
    <mergeCell ref="BK138:BL138"/>
    <mergeCell ref="BN138:BO138"/>
    <mergeCell ref="BP138:BQ138"/>
    <mergeCell ref="BR138:BS138"/>
    <mergeCell ref="BT138:BU138"/>
    <mergeCell ref="BV138:BW138"/>
    <mergeCell ref="BX138:BY138"/>
    <mergeCell ref="BZ138:CA138"/>
    <mergeCell ref="CB138:CC138"/>
    <mergeCell ref="CD138:CE138"/>
    <mergeCell ref="CF138:CG138"/>
    <mergeCell ref="A136:A140"/>
    <mergeCell ref="C136:D136"/>
    <mergeCell ref="E136:F136"/>
    <mergeCell ref="G136:H136"/>
    <mergeCell ref="I136:J136"/>
    <mergeCell ref="K136:L136"/>
    <mergeCell ref="M136:N136"/>
    <mergeCell ref="O136:P136"/>
    <mergeCell ref="Q136:R136"/>
    <mergeCell ref="S136:T136"/>
    <mergeCell ref="U136:V136"/>
    <mergeCell ref="W136:X136"/>
    <mergeCell ref="Y136:Z136"/>
    <mergeCell ref="AA136:AB136"/>
    <mergeCell ref="AC136:AD136"/>
    <mergeCell ref="AE136:AF136"/>
    <mergeCell ref="AG136:AH136"/>
    <mergeCell ref="AI136:AJ136"/>
    <mergeCell ref="AK136:AL136"/>
    <mergeCell ref="AM136:AN136"/>
    <mergeCell ref="AO136:AP136"/>
    <mergeCell ref="AQ136:AR136"/>
    <mergeCell ref="AS136:AT136"/>
    <mergeCell ref="AU136:AV136"/>
    <mergeCell ref="AW136:AX136"/>
    <mergeCell ref="AY136:AZ136"/>
    <mergeCell ref="BA136:BB136"/>
    <mergeCell ref="BC136:BD136"/>
    <mergeCell ref="BE136:BF136"/>
    <mergeCell ref="BG136:BH136"/>
    <mergeCell ref="BI136:BJ136"/>
    <mergeCell ref="BK136:BL136"/>
    <mergeCell ref="BN136:BO136"/>
    <mergeCell ref="BG140:BH140"/>
    <mergeCell ref="BI140:BJ140"/>
    <mergeCell ref="BK140:BL140"/>
    <mergeCell ref="CH132:CI132"/>
    <mergeCell ref="CJ132:CK132"/>
    <mergeCell ref="CM132:CN132"/>
    <mergeCell ref="CP132:CQ132"/>
    <mergeCell ref="CR132:CS132"/>
    <mergeCell ref="CT132:CU132"/>
    <mergeCell ref="CV132:CW132"/>
    <mergeCell ref="CX132:CY132"/>
    <mergeCell ref="CZ132:DA132"/>
    <mergeCell ref="DB132:DC132"/>
    <mergeCell ref="DD132:DE132"/>
    <mergeCell ref="DF132:DG132"/>
    <mergeCell ref="DH132:DI132"/>
    <mergeCell ref="DJ132:DK132"/>
    <mergeCell ref="DL132:DM132"/>
    <mergeCell ref="C133:D133"/>
    <mergeCell ref="E133:F133"/>
    <mergeCell ref="G133:H133"/>
    <mergeCell ref="I133:J133"/>
    <mergeCell ref="K133:L133"/>
    <mergeCell ref="M133:N133"/>
    <mergeCell ref="O133:P133"/>
    <mergeCell ref="Q133:R133"/>
    <mergeCell ref="S133:T133"/>
    <mergeCell ref="U133:V133"/>
    <mergeCell ref="W133:X133"/>
    <mergeCell ref="Y133:Z133"/>
    <mergeCell ref="AA133:AB133"/>
    <mergeCell ref="AC133:AD133"/>
    <mergeCell ref="AE133:AF133"/>
    <mergeCell ref="AG133:AH133"/>
    <mergeCell ref="AI133:AJ133"/>
    <mergeCell ref="AK133:AL133"/>
    <mergeCell ref="AM133:AN133"/>
    <mergeCell ref="AO133:AP133"/>
    <mergeCell ref="AQ133:AR133"/>
    <mergeCell ref="AS133:AT133"/>
    <mergeCell ref="AU133:AV133"/>
    <mergeCell ref="AW133:AX133"/>
    <mergeCell ref="AY133:AZ133"/>
    <mergeCell ref="BA133:BB133"/>
    <mergeCell ref="BC133:BD133"/>
    <mergeCell ref="BE133:BF133"/>
    <mergeCell ref="BG133:BH133"/>
    <mergeCell ref="BI133:BJ133"/>
    <mergeCell ref="BK133:BL133"/>
    <mergeCell ref="BP130:BQ130"/>
    <mergeCell ref="BR130:BS130"/>
    <mergeCell ref="BT130:BU130"/>
    <mergeCell ref="BV130:BW130"/>
    <mergeCell ref="BX130:BY130"/>
    <mergeCell ref="BZ130:CA130"/>
    <mergeCell ref="CB130:CC130"/>
    <mergeCell ref="CD130:CE130"/>
    <mergeCell ref="CF130:CG130"/>
    <mergeCell ref="CH130:CI130"/>
    <mergeCell ref="CJ130:CK130"/>
    <mergeCell ref="BN131:BO131"/>
    <mergeCell ref="BP131:BQ131"/>
    <mergeCell ref="BR131:BS131"/>
    <mergeCell ref="BT131:BU131"/>
    <mergeCell ref="BV131:BW131"/>
    <mergeCell ref="BX131:BY131"/>
    <mergeCell ref="BZ131:CA131"/>
    <mergeCell ref="CB131:CC131"/>
    <mergeCell ref="CD131:CE131"/>
    <mergeCell ref="CF131:CG131"/>
    <mergeCell ref="CH131:CI131"/>
    <mergeCell ref="CJ131:CK131"/>
    <mergeCell ref="C132:D132"/>
    <mergeCell ref="E132:F132"/>
    <mergeCell ref="G132:H132"/>
    <mergeCell ref="I132:J132"/>
    <mergeCell ref="K132:L132"/>
    <mergeCell ref="M132:N132"/>
    <mergeCell ref="O132:P132"/>
    <mergeCell ref="Q132:R132"/>
    <mergeCell ref="S132:T132"/>
    <mergeCell ref="U132:V132"/>
    <mergeCell ref="W132:X132"/>
    <mergeCell ref="Y132:Z132"/>
    <mergeCell ref="AA132:AB132"/>
    <mergeCell ref="AC132:AD132"/>
    <mergeCell ref="AE132:AF132"/>
    <mergeCell ref="AG132:AH132"/>
    <mergeCell ref="AI132:AJ132"/>
    <mergeCell ref="AK132:AL132"/>
    <mergeCell ref="AM132:AN132"/>
    <mergeCell ref="AO132:AP132"/>
    <mergeCell ref="AQ132:AR132"/>
    <mergeCell ref="AS132:AT132"/>
    <mergeCell ref="AU132:AV132"/>
    <mergeCell ref="AW132:AX132"/>
    <mergeCell ref="AY132:AZ132"/>
    <mergeCell ref="BA132:BB132"/>
    <mergeCell ref="BC132:BD132"/>
    <mergeCell ref="BE132:BF132"/>
    <mergeCell ref="BG132:BH132"/>
    <mergeCell ref="BI132:BJ132"/>
    <mergeCell ref="BK132:BL132"/>
    <mergeCell ref="BN132:BO132"/>
    <mergeCell ref="BP132:BQ132"/>
    <mergeCell ref="BR132:BS132"/>
    <mergeCell ref="BT132:BU132"/>
    <mergeCell ref="BV132:BW132"/>
    <mergeCell ref="BX132:BY132"/>
    <mergeCell ref="BZ132:CA132"/>
    <mergeCell ref="CB132:CC132"/>
    <mergeCell ref="CD132:CE132"/>
    <mergeCell ref="CF132:CG132"/>
    <mergeCell ref="A130:A134"/>
    <mergeCell ref="C130:D130"/>
    <mergeCell ref="E130:F130"/>
    <mergeCell ref="G130:H130"/>
    <mergeCell ref="I130:J130"/>
    <mergeCell ref="K130:L130"/>
    <mergeCell ref="M130:N130"/>
    <mergeCell ref="O130:P130"/>
    <mergeCell ref="Q130:R130"/>
    <mergeCell ref="S130:T130"/>
    <mergeCell ref="U130:V130"/>
    <mergeCell ref="W130:X130"/>
    <mergeCell ref="Y130:Z130"/>
    <mergeCell ref="AA130:AB130"/>
    <mergeCell ref="AC130:AD130"/>
    <mergeCell ref="AE130:AF130"/>
    <mergeCell ref="AG130:AH130"/>
    <mergeCell ref="AI130:AJ130"/>
    <mergeCell ref="AK130:AL130"/>
    <mergeCell ref="AM130:AN130"/>
    <mergeCell ref="AO130:AP130"/>
    <mergeCell ref="AQ130:AR130"/>
    <mergeCell ref="AS130:AT130"/>
    <mergeCell ref="AU130:AV130"/>
    <mergeCell ref="AW130:AX130"/>
    <mergeCell ref="AY130:AZ130"/>
    <mergeCell ref="BA130:BB130"/>
    <mergeCell ref="BC130:BD130"/>
    <mergeCell ref="BE130:BF130"/>
    <mergeCell ref="BG130:BH130"/>
    <mergeCell ref="BI130:BJ130"/>
    <mergeCell ref="BK130:BL130"/>
    <mergeCell ref="BN130:BO130"/>
    <mergeCell ref="BG134:BH134"/>
    <mergeCell ref="BI134:BJ134"/>
    <mergeCell ref="BK134:BL134"/>
    <mergeCell ref="CH126:CI126"/>
    <mergeCell ref="CJ126:CK126"/>
    <mergeCell ref="CM126:CN126"/>
    <mergeCell ref="CP126:CQ126"/>
    <mergeCell ref="CR126:CS126"/>
    <mergeCell ref="CT126:CU126"/>
    <mergeCell ref="CV126:CW126"/>
    <mergeCell ref="CX126:CY126"/>
    <mergeCell ref="CZ126:DA126"/>
    <mergeCell ref="DB126:DC126"/>
    <mergeCell ref="DD126:DE126"/>
    <mergeCell ref="DF126:DG126"/>
    <mergeCell ref="DH126:DI126"/>
    <mergeCell ref="DJ126:DK126"/>
    <mergeCell ref="DL126:DM126"/>
    <mergeCell ref="C127:D127"/>
    <mergeCell ref="E127:F127"/>
    <mergeCell ref="G127:H127"/>
    <mergeCell ref="I127:J127"/>
    <mergeCell ref="K127:L127"/>
    <mergeCell ref="M127:N127"/>
    <mergeCell ref="O127:P127"/>
    <mergeCell ref="Q127:R127"/>
    <mergeCell ref="S127:T127"/>
    <mergeCell ref="U127:V127"/>
    <mergeCell ref="W127:X127"/>
    <mergeCell ref="Y127:Z127"/>
    <mergeCell ref="AA127:AB127"/>
    <mergeCell ref="AC127:AD127"/>
    <mergeCell ref="AE127:AF127"/>
    <mergeCell ref="AG127:AH127"/>
    <mergeCell ref="AI127:AJ127"/>
    <mergeCell ref="AK127:AL127"/>
    <mergeCell ref="AM127:AN127"/>
    <mergeCell ref="AO127:AP127"/>
    <mergeCell ref="AQ127:AR127"/>
    <mergeCell ref="AS127:AT127"/>
    <mergeCell ref="AU127:AV127"/>
    <mergeCell ref="AW127:AX127"/>
    <mergeCell ref="AY127:AZ127"/>
    <mergeCell ref="BA127:BB127"/>
    <mergeCell ref="BC127:BD127"/>
    <mergeCell ref="BE127:BF127"/>
    <mergeCell ref="BG127:BH127"/>
    <mergeCell ref="BI127:BJ127"/>
    <mergeCell ref="BK127:BL127"/>
    <mergeCell ref="BP124:BQ124"/>
    <mergeCell ref="BR124:BS124"/>
    <mergeCell ref="BT124:BU124"/>
    <mergeCell ref="BV124:BW124"/>
    <mergeCell ref="BX124:BY124"/>
    <mergeCell ref="BZ124:CA124"/>
    <mergeCell ref="CB124:CC124"/>
    <mergeCell ref="CD124:CE124"/>
    <mergeCell ref="CF124:CG124"/>
    <mergeCell ref="CH124:CI124"/>
    <mergeCell ref="CJ124:CK124"/>
    <mergeCell ref="BN125:BO125"/>
    <mergeCell ref="BP125:BQ125"/>
    <mergeCell ref="BR125:BS125"/>
    <mergeCell ref="BT125:BU125"/>
    <mergeCell ref="BV125:BW125"/>
    <mergeCell ref="BX125:BY125"/>
    <mergeCell ref="BZ125:CA125"/>
    <mergeCell ref="CB125:CC125"/>
    <mergeCell ref="CD125:CE125"/>
    <mergeCell ref="CF125:CG125"/>
    <mergeCell ref="CH125:CI125"/>
    <mergeCell ref="CJ125:CK125"/>
    <mergeCell ref="C126:D126"/>
    <mergeCell ref="E126:F126"/>
    <mergeCell ref="G126:H126"/>
    <mergeCell ref="I126:J126"/>
    <mergeCell ref="K126:L126"/>
    <mergeCell ref="M126:N126"/>
    <mergeCell ref="O126:P126"/>
    <mergeCell ref="Q126:R126"/>
    <mergeCell ref="S126:T126"/>
    <mergeCell ref="U126:V126"/>
    <mergeCell ref="W126:X126"/>
    <mergeCell ref="Y126:Z126"/>
    <mergeCell ref="AA126:AB126"/>
    <mergeCell ref="AC126:AD126"/>
    <mergeCell ref="AE126:AF126"/>
    <mergeCell ref="AG126:AH126"/>
    <mergeCell ref="AI126:AJ126"/>
    <mergeCell ref="AK126:AL126"/>
    <mergeCell ref="AM126:AN126"/>
    <mergeCell ref="AO126:AP126"/>
    <mergeCell ref="AQ126:AR126"/>
    <mergeCell ref="AS126:AT126"/>
    <mergeCell ref="AU126:AV126"/>
    <mergeCell ref="AW126:AX126"/>
    <mergeCell ref="AY126:AZ126"/>
    <mergeCell ref="BA126:BB126"/>
    <mergeCell ref="BC126:BD126"/>
    <mergeCell ref="BE126:BF126"/>
    <mergeCell ref="BG126:BH126"/>
    <mergeCell ref="BI126:BJ126"/>
    <mergeCell ref="BK126:BL126"/>
    <mergeCell ref="BN126:BO126"/>
    <mergeCell ref="BP126:BQ126"/>
    <mergeCell ref="BR126:BS126"/>
    <mergeCell ref="BT126:BU126"/>
    <mergeCell ref="BV126:BW126"/>
    <mergeCell ref="BX126:BY126"/>
    <mergeCell ref="BZ126:CA126"/>
    <mergeCell ref="CB126:CC126"/>
    <mergeCell ref="CD126:CE126"/>
    <mergeCell ref="CF126:CG126"/>
    <mergeCell ref="A124:A128"/>
    <mergeCell ref="C124:D124"/>
    <mergeCell ref="E124:F124"/>
    <mergeCell ref="G124:H124"/>
    <mergeCell ref="I124:J124"/>
    <mergeCell ref="K124:L124"/>
    <mergeCell ref="M124:N124"/>
    <mergeCell ref="O124:P124"/>
    <mergeCell ref="Q124:R124"/>
    <mergeCell ref="S124:T124"/>
    <mergeCell ref="U124:V124"/>
    <mergeCell ref="W124:X124"/>
    <mergeCell ref="Y124:Z124"/>
    <mergeCell ref="AA124:AB124"/>
    <mergeCell ref="AC124:AD124"/>
    <mergeCell ref="AE124:AF124"/>
    <mergeCell ref="AG124:AH124"/>
    <mergeCell ref="AI124:AJ124"/>
    <mergeCell ref="AK124:AL124"/>
    <mergeCell ref="AM124:AN124"/>
    <mergeCell ref="AO124:AP124"/>
    <mergeCell ref="AQ124:AR124"/>
    <mergeCell ref="AS124:AT124"/>
    <mergeCell ref="AU124:AV124"/>
    <mergeCell ref="AW124:AX124"/>
    <mergeCell ref="AY124:AZ124"/>
    <mergeCell ref="BA124:BB124"/>
    <mergeCell ref="BC124:BD124"/>
    <mergeCell ref="BE124:BF124"/>
    <mergeCell ref="BG124:BH124"/>
    <mergeCell ref="BI124:BJ124"/>
    <mergeCell ref="BK124:BL124"/>
    <mergeCell ref="BN124:BO124"/>
    <mergeCell ref="BG128:BH128"/>
    <mergeCell ref="BI128:BJ128"/>
    <mergeCell ref="BK128:BL128"/>
    <mergeCell ref="CH120:CI120"/>
    <mergeCell ref="CJ120:CK120"/>
    <mergeCell ref="CM120:CN120"/>
    <mergeCell ref="CP120:CQ120"/>
    <mergeCell ref="CR120:CS120"/>
    <mergeCell ref="CT120:CU120"/>
    <mergeCell ref="CV120:CW120"/>
    <mergeCell ref="CX120:CY120"/>
    <mergeCell ref="CZ120:DA120"/>
    <mergeCell ref="DB120:DC120"/>
    <mergeCell ref="DD120:DE120"/>
    <mergeCell ref="DF120:DG120"/>
    <mergeCell ref="DH120:DI120"/>
    <mergeCell ref="DJ120:DK120"/>
    <mergeCell ref="DL120:DM120"/>
    <mergeCell ref="C121:D121"/>
    <mergeCell ref="E121:F121"/>
    <mergeCell ref="G121:H121"/>
    <mergeCell ref="I121:J121"/>
    <mergeCell ref="K121:L121"/>
    <mergeCell ref="M121:N121"/>
    <mergeCell ref="O121:P121"/>
    <mergeCell ref="Q121:R121"/>
    <mergeCell ref="S121:T121"/>
    <mergeCell ref="U121:V121"/>
    <mergeCell ref="W121:X121"/>
    <mergeCell ref="Y121:Z121"/>
    <mergeCell ref="AA121:AB121"/>
    <mergeCell ref="AC121:AD121"/>
    <mergeCell ref="AE121:AF121"/>
    <mergeCell ref="AG121:AH121"/>
    <mergeCell ref="AI121:AJ121"/>
    <mergeCell ref="AK121:AL121"/>
    <mergeCell ref="AM121:AN121"/>
    <mergeCell ref="AO121:AP121"/>
    <mergeCell ref="AQ121:AR121"/>
    <mergeCell ref="AS121:AT121"/>
    <mergeCell ref="AU121:AV121"/>
    <mergeCell ref="AW121:AX121"/>
    <mergeCell ref="AY121:AZ121"/>
    <mergeCell ref="BA121:BB121"/>
    <mergeCell ref="BC121:BD121"/>
    <mergeCell ref="BE121:BF121"/>
    <mergeCell ref="BG121:BH121"/>
    <mergeCell ref="BI121:BJ121"/>
    <mergeCell ref="BK121:BL121"/>
    <mergeCell ref="BP118:BQ118"/>
    <mergeCell ref="BR118:BS118"/>
    <mergeCell ref="BT118:BU118"/>
    <mergeCell ref="BV118:BW118"/>
    <mergeCell ref="BX118:BY118"/>
    <mergeCell ref="BZ118:CA118"/>
    <mergeCell ref="CB118:CC118"/>
    <mergeCell ref="CD118:CE118"/>
    <mergeCell ref="CF118:CG118"/>
    <mergeCell ref="CH118:CI118"/>
    <mergeCell ref="CJ118:CK118"/>
    <mergeCell ref="BN119:BO119"/>
    <mergeCell ref="BP119:BQ119"/>
    <mergeCell ref="BR119:BS119"/>
    <mergeCell ref="BT119:BU119"/>
    <mergeCell ref="BV119:BW119"/>
    <mergeCell ref="BX119:BY119"/>
    <mergeCell ref="BZ119:CA119"/>
    <mergeCell ref="CB119:CC119"/>
    <mergeCell ref="CD119:CE119"/>
    <mergeCell ref="CF119:CG119"/>
    <mergeCell ref="CH119:CI119"/>
    <mergeCell ref="CJ119:CK119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AC120:AD120"/>
    <mergeCell ref="AE120:AF120"/>
    <mergeCell ref="AG120:AH120"/>
    <mergeCell ref="AI120:AJ120"/>
    <mergeCell ref="AK120:AL120"/>
    <mergeCell ref="AM120:AN120"/>
    <mergeCell ref="AO120:AP120"/>
    <mergeCell ref="AQ120:AR120"/>
    <mergeCell ref="AS120:AT120"/>
    <mergeCell ref="AU120:AV120"/>
    <mergeCell ref="AW120:AX120"/>
    <mergeCell ref="AY120:AZ120"/>
    <mergeCell ref="BA120:BB120"/>
    <mergeCell ref="BC120:BD120"/>
    <mergeCell ref="BE120:BF120"/>
    <mergeCell ref="BG120:BH120"/>
    <mergeCell ref="BI120:BJ120"/>
    <mergeCell ref="BK120:BL120"/>
    <mergeCell ref="BN120:BO120"/>
    <mergeCell ref="BP120:BQ120"/>
    <mergeCell ref="BR120:BS120"/>
    <mergeCell ref="BT120:BU120"/>
    <mergeCell ref="BV120:BW120"/>
    <mergeCell ref="BX120:BY120"/>
    <mergeCell ref="BZ120:CA120"/>
    <mergeCell ref="CB120:CC120"/>
    <mergeCell ref="CD120:CE120"/>
    <mergeCell ref="CF120:CG120"/>
    <mergeCell ref="A118:A122"/>
    <mergeCell ref="C118:D118"/>
    <mergeCell ref="E118:F118"/>
    <mergeCell ref="G118:H118"/>
    <mergeCell ref="I118:J118"/>
    <mergeCell ref="K118:L118"/>
    <mergeCell ref="M118:N118"/>
    <mergeCell ref="O118:P118"/>
    <mergeCell ref="Q118:R118"/>
    <mergeCell ref="S118:T118"/>
    <mergeCell ref="U118:V118"/>
    <mergeCell ref="W118:X118"/>
    <mergeCell ref="Y118:Z118"/>
    <mergeCell ref="AA118:AB118"/>
    <mergeCell ref="AC118:AD118"/>
    <mergeCell ref="AE118:AF118"/>
    <mergeCell ref="AG118:AH118"/>
    <mergeCell ref="AI118:AJ118"/>
    <mergeCell ref="AK118:AL118"/>
    <mergeCell ref="AM118:AN118"/>
    <mergeCell ref="AO118:AP118"/>
    <mergeCell ref="AQ118:AR118"/>
    <mergeCell ref="AS118:AT118"/>
    <mergeCell ref="AU118:AV118"/>
    <mergeCell ref="AW118:AX118"/>
    <mergeCell ref="AY118:AZ118"/>
    <mergeCell ref="BA118:BB118"/>
    <mergeCell ref="BC118:BD118"/>
    <mergeCell ref="BE118:BF118"/>
    <mergeCell ref="BG118:BH118"/>
    <mergeCell ref="BI118:BJ118"/>
    <mergeCell ref="BK118:BL118"/>
    <mergeCell ref="BN118:BO118"/>
    <mergeCell ref="BG122:BH122"/>
    <mergeCell ref="BI122:BJ122"/>
    <mergeCell ref="BK122:BL122"/>
    <mergeCell ref="CH114:CI114"/>
    <mergeCell ref="CJ114:CK114"/>
    <mergeCell ref="CM114:CN114"/>
    <mergeCell ref="CP114:CQ114"/>
    <mergeCell ref="CR114:CS114"/>
    <mergeCell ref="CT114:CU114"/>
    <mergeCell ref="CV114:CW114"/>
    <mergeCell ref="CX114:CY114"/>
    <mergeCell ref="CZ114:DA114"/>
    <mergeCell ref="DB114:DC114"/>
    <mergeCell ref="DD114:DE114"/>
    <mergeCell ref="DF114:DG114"/>
    <mergeCell ref="DH114:DI114"/>
    <mergeCell ref="DJ114:DK114"/>
    <mergeCell ref="DL114:DM114"/>
    <mergeCell ref="C115:D115"/>
    <mergeCell ref="E115:F115"/>
    <mergeCell ref="G115:H115"/>
    <mergeCell ref="I115:J115"/>
    <mergeCell ref="K115:L115"/>
    <mergeCell ref="M115:N115"/>
    <mergeCell ref="O115:P115"/>
    <mergeCell ref="Q115:R115"/>
    <mergeCell ref="S115:T115"/>
    <mergeCell ref="U115:V115"/>
    <mergeCell ref="W115:X115"/>
    <mergeCell ref="Y115:Z115"/>
    <mergeCell ref="AA115:AB115"/>
    <mergeCell ref="AC115:AD115"/>
    <mergeCell ref="AE115:AF115"/>
    <mergeCell ref="AG115:AH115"/>
    <mergeCell ref="AI115:AJ115"/>
    <mergeCell ref="AK115:AL115"/>
    <mergeCell ref="AM115:AN115"/>
    <mergeCell ref="AO115:AP115"/>
    <mergeCell ref="AQ115:AR115"/>
    <mergeCell ref="AS115:AT115"/>
    <mergeCell ref="AU115:AV115"/>
    <mergeCell ref="AW115:AX115"/>
    <mergeCell ref="AY115:AZ115"/>
    <mergeCell ref="BA115:BB115"/>
    <mergeCell ref="BC115:BD115"/>
    <mergeCell ref="BE115:BF115"/>
    <mergeCell ref="BG115:BH115"/>
    <mergeCell ref="BI115:BJ115"/>
    <mergeCell ref="BK115:BL115"/>
    <mergeCell ref="BP112:BQ112"/>
    <mergeCell ref="BR112:BS112"/>
    <mergeCell ref="BT112:BU112"/>
    <mergeCell ref="BV112:BW112"/>
    <mergeCell ref="BX112:BY112"/>
    <mergeCell ref="BZ112:CA112"/>
    <mergeCell ref="CB112:CC112"/>
    <mergeCell ref="CD112:CE112"/>
    <mergeCell ref="CF112:CG112"/>
    <mergeCell ref="CH112:CI112"/>
    <mergeCell ref="CJ112:CK112"/>
    <mergeCell ref="BN113:BO113"/>
    <mergeCell ref="BP113:BQ113"/>
    <mergeCell ref="BR113:BS113"/>
    <mergeCell ref="BT113:BU113"/>
    <mergeCell ref="BV113:BW113"/>
    <mergeCell ref="BX113:BY113"/>
    <mergeCell ref="BZ113:CA113"/>
    <mergeCell ref="CB113:CC113"/>
    <mergeCell ref="CD113:CE113"/>
    <mergeCell ref="CF113:CG113"/>
    <mergeCell ref="CH113:CI113"/>
    <mergeCell ref="CJ113:CK113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AE114:AF114"/>
    <mergeCell ref="AG114:AH114"/>
    <mergeCell ref="AI114:AJ114"/>
    <mergeCell ref="AK114:AL114"/>
    <mergeCell ref="AM114:AN114"/>
    <mergeCell ref="AO114:AP114"/>
    <mergeCell ref="AQ114:AR114"/>
    <mergeCell ref="AS114:AT114"/>
    <mergeCell ref="AU114:AV114"/>
    <mergeCell ref="AW114:AX114"/>
    <mergeCell ref="AY114:AZ114"/>
    <mergeCell ref="BA114:BB114"/>
    <mergeCell ref="BC114:BD114"/>
    <mergeCell ref="BE114:BF114"/>
    <mergeCell ref="BG114:BH114"/>
    <mergeCell ref="BI114:BJ114"/>
    <mergeCell ref="BK114:BL114"/>
    <mergeCell ref="BN114:BO114"/>
    <mergeCell ref="BP114:BQ114"/>
    <mergeCell ref="BR114:BS114"/>
    <mergeCell ref="BT114:BU114"/>
    <mergeCell ref="BV114:BW114"/>
    <mergeCell ref="BX114:BY114"/>
    <mergeCell ref="BZ114:CA114"/>
    <mergeCell ref="CB114:CC114"/>
    <mergeCell ref="CD114:CE114"/>
    <mergeCell ref="CF114:CG114"/>
    <mergeCell ref="A112:A116"/>
    <mergeCell ref="C112:D112"/>
    <mergeCell ref="E112:F112"/>
    <mergeCell ref="G112:H112"/>
    <mergeCell ref="I112:J112"/>
    <mergeCell ref="K112:L112"/>
    <mergeCell ref="M112:N112"/>
    <mergeCell ref="O112:P112"/>
    <mergeCell ref="Q112:R112"/>
    <mergeCell ref="S112:T112"/>
    <mergeCell ref="U112:V112"/>
    <mergeCell ref="W112:X112"/>
    <mergeCell ref="Y112:Z112"/>
    <mergeCell ref="AA112:AB112"/>
    <mergeCell ref="AC112:AD112"/>
    <mergeCell ref="AE112:AF112"/>
    <mergeCell ref="AG112:AH112"/>
    <mergeCell ref="AI112:AJ112"/>
    <mergeCell ref="AK112:AL112"/>
    <mergeCell ref="AM112:AN112"/>
    <mergeCell ref="AO112:AP112"/>
    <mergeCell ref="AQ112:AR112"/>
    <mergeCell ref="AS112:AT112"/>
    <mergeCell ref="AU112:AV112"/>
    <mergeCell ref="AW112:AX112"/>
    <mergeCell ref="AY112:AZ112"/>
    <mergeCell ref="BA112:BB112"/>
    <mergeCell ref="BC112:BD112"/>
    <mergeCell ref="BE112:BF112"/>
    <mergeCell ref="BG112:BH112"/>
    <mergeCell ref="BI112:BJ112"/>
    <mergeCell ref="BK112:BL112"/>
    <mergeCell ref="BN112:BO112"/>
    <mergeCell ref="BG116:BH116"/>
    <mergeCell ref="BI116:BJ116"/>
    <mergeCell ref="BK116:BL116"/>
    <mergeCell ref="CH108:CI108"/>
    <mergeCell ref="CJ108:CK108"/>
    <mergeCell ref="CM108:CN108"/>
    <mergeCell ref="CP108:CQ108"/>
    <mergeCell ref="CR108:CS108"/>
    <mergeCell ref="CT108:CU108"/>
    <mergeCell ref="CV108:CW108"/>
    <mergeCell ref="CX108:CY108"/>
    <mergeCell ref="CZ108:DA108"/>
    <mergeCell ref="DB108:DC108"/>
    <mergeCell ref="DD108:DE108"/>
    <mergeCell ref="DF108:DG108"/>
    <mergeCell ref="DH108:DI108"/>
    <mergeCell ref="DJ108:DK108"/>
    <mergeCell ref="DL108:DM108"/>
    <mergeCell ref="C109:D109"/>
    <mergeCell ref="E109:F109"/>
    <mergeCell ref="G109:H109"/>
    <mergeCell ref="I109:J109"/>
    <mergeCell ref="K109:L109"/>
    <mergeCell ref="M109:N109"/>
    <mergeCell ref="O109:P109"/>
    <mergeCell ref="Q109:R109"/>
    <mergeCell ref="S109:T109"/>
    <mergeCell ref="U109:V109"/>
    <mergeCell ref="W109:X109"/>
    <mergeCell ref="Y109:Z109"/>
    <mergeCell ref="AA109:AB109"/>
    <mergeCell ref="AC109:AD109"/>
    <mergeCell ref="AE109:AF109"/>
    <mergeCell ref="AG109:AH109"/>
    <mergeCell ref="AI109:AJ109"/>
    <mergeCell ref="AK109:AL109"/>
    <mergeCell ref="AM109:AN109"/>
    <mergeCell ref="AO109:AP109"/>
    <mergeCell ref="AQ109:AR109"/>
    <mergeCell ref="AS109:AT109"/>
    <mergeCell ref="AU109:AV109"/>
    <mergeCell ref="AW109:AX109"/>
    <mergeCell ref="AY109:AZ109"/>
    <mergeCell ref="BA109:BB109"/>
    <mergeCell ref="BC109:BD109"/>
    <mergeCell ref="BE109:BF109"/>
    <mergeCell ref="BG109:BH109"/>
    <mergeCell ref="BI109:BJ109"/>
    <mergeCell ref="BK109:BL109"/>
    <mergeCell ref="BP106:BQ106"/>
    <mergeCell ref="BR106:BS106"/>
    <mergeCell ref="BT106:BU106"/>
    <mergeCell ref="BV106:BW106"/>
    <mergeCell ref="BX106:BY106"/>
    <mergeCell ref="BZ106:CA106"/>
    <mergeCell ref="CB106:CC106"/>
    <mergeCell ref="CD106:CE106"/>
    <mergeCell ref="CF106:CG106"/>
    <mergeCell ref="CH106:CI106"/>
    <mergeCell ref="CJ106:CK106"/>
    <mergeCell ref="BN107:BO107"/>
    <mergeCell ref="BP107:BQ107"/>
    <mergeCell ref="BR107:BS107"/>
    <mergeCell ref="BT107:BU107"/>
    <mergeCell ref="BV107:BW107"/>
    <mergeCell ref="BX107:BY107"/>
    <mergeCell ref="BZ107:CA107"/>
    <mergeCell ref="CB107:CC107"/>
    <mergeCell ref="CD107:CE107"/>
    <mergeCell ref="CF107:CG107"/>
    <mergeCell ref="CH107:CI107"/>
    <mergeCell ref="CJ107:CK107"/>
    <mergeCell ref="C108:D108"/>
    <mergeCell ref="E108:F108"/>
    <mergeCell ref="G108:H108"/>
    <mergeCell ref="I108:J108"/>
    <mergeCell ref="K108:L108"/>
    <mergeCell ref="M108:N108"/>
    <mergeCell ref="O108:P108"/>
    <mergeCell ref="Q108:R108"/>
    <mergeCell ref="S108:T108"/>
    <mergeCell ref="U108:V108"/>
    <mergeCell ref="W108:X108"/>
    <mergeCell ref="Y108:Z108"/>
    <mergeCell ref="AA108:AB108"/>
    <mergeCell ref="AC108:AD108"/>
    <mergeCell ref="AE108:AF108"/>
    <mergeCell ref="AG108:AH108"/>
    <mergeCell ref="AI108:AJ108"/>
    <mergeCell ref="AK108:AL108"/>
    <mergeCell ref="AM108:AN108"/>
    <mergeCell ref="AO108:AP108"/>
    <mergeCell ref="AQ108:AR108"/>
    <mergeCell ref="AS108:AT108"/>
    <mergeCell ref="AU108:AV108"/>
    <mergeCell ref="AW108:AX108"/>
    <mergeCell ref="AY108:AZ108"/>
    <mergeCell ref="BA108:BB108"/>
    <mergeCell ref="BC108:BD108"/>
    <mergeCell ref="BE108:BF108"/>
    <mergeCell ref="BG108:BH108"/>
    <mergeCell ref="BI108:BJ108"/>
    <mergeCell ref="BK108:BL108"/>
    <mergeCell ref="BN108:BO108"/>
    <mergeCell ref="BP108:BQ108"/>
    <mergeCell ref="BR108:BS108"/>
    <mergeCell ref="BT108:BU108"/>
    <mergeCell ref="BV108:BW108"/>
    <mergeCell ref="BX108:BY108"/>
    <mergeCell ref="BZ108:CA108"/>
    <mergeCell ref="CB108:CC108"/>
    <mergeCell ref="CD108:CE108"/>
    <mergeCell ref="CF108:CG108"/>
    <mergeCell ref="A106:A110"/>
    <mergeCell ref="C106:D106"/>
    <mergeCell ref="E106:F106"/>
    <mergeCell ref="G106:H106"/>
    <mergeCell ref="I106:J106"/>
    <mergeCell ref="K106:L106"/>
    <mergeCell ref="M106:N106"/>
    <mergeCell ref="O106:P106"/>
    <mergeCell ref="Q106:R106"/>
    <mergeCell ref="S106:T106"/>
    <mergeCell ref="U106:V106"/>
    <mergeCell ref="W106:X106"/>
    <mergeCell ref="Y106:Z106"/>
    <mergeCell ref="AA106:AB106"/>
    <mergeCell ref="AC106:AD106"/>
    <mergeCell ref="AE106:AF106"/>
    <mergeCell ref="AG106:AH106"/>
    <mergeCell ref="AI106:AJ106"/>
    <mergeCell ref="AK106:AL106"/>
    <mergeCell ref="AM106:AN106"/>
    <mergeCell ref="AO106:AP106"/>
    <mergeCell ref="AQ106:AR106"/>
    <mergeCell ref="AS106:AT106"/>
    <mergeCell ref="AU106:AV106"/>
    <mergeCell ref="AW106:AX106"/>
    <mergeCell ref="AY106:AZ106"/>
    <mergeCell ref="BA106:BB106"/>
    <mergeCell ref="BC106:BD106"/>
    <mergeCell ref="BE106:BF106"/>
    <mergeCell ref="BG106:BH106"/>
    <mergeCell ref="BI106:BJ106"/>
    <mergeCell ref="BK106:BL106"/>
    <mergeCell ref="BN106:BO106"/>
    <mergeCell ref="BG110:BH110"/>
    <mergeCell ref="BI110:BJ110"/>
    <mergeCell ref="BK110:BL110"/>
    <mergeCell ref="CH102:CI102"/>
    <mergeCell ref="CJ102:CK102"/>
    <mergeCell ref="CM102:CN102"/>
    <mergeCell ref="CP102:CQ102"/>
    <mergeCell ref="CR102:CS102"/>
    <mergeCell ref="CT102:CU102"/>
    <mergeCell ref="CV102:CW102"/>
    <mergeCell ref="CX102:CY102"/>
    <mergeCell ref="CZ102:DA102"/>
    <mergeCell ref="DB102:DC102"/>
    <mergeCell ref="DD102:DE102"/>
    <mergeCell ref="DF102:DG102"/>
    <mergeCell ref="DH102:DI102"/>
    <mergeCell ref="DJ102:DK102"/>
    <mergeCell ref="DL102:DM102"/>
    <mergeCell ref="C103:D103"/>
    <mergeCell ref="E103:F103"/>
    <mergeCell ref="G103:H103"/>
    <mergeCell ref="I103:J103"/>
    <mergeCell ref="K103:L103"/>
    <mergeCell ref="M103:N103"/>
    <mergeCell ref="O103:P103"/>
    <mergeCell ref="Q103:R103"/>
    <mergeCell ref="S103:T103"/>
    <mergeCell ref="U103:V103"/>
    <mergeCell ref="W103:X103"/>
    <mergeCell ref="Y103:Z103"/>
    <mergeCell ref="AA103:AB103"/>
    <mergeCell ref="AC103:AD103"/>
    <mergeCell ref="AE103:AF103"/>
    <mergeCell ref="AG103:AH103"/>
    <mergeCell ref="AI103:AJ103"/>
    <mergeCell ref="AK103:AL103"/>
    <mergeCell ref="AM103:AN103"/>
    <mergeCell ref="AO103:AP103"/>
    <mergeCell ref="AQ103:AR103"/>
    <mergeCell ref="AS103:AT103"/>
    <mergeCell ref="AU103:AV103"/>
    <mergeCell ref="AW103:AX103"/>
    <mergeCell ref="AY103:AZ103"/>
    <mergeCell ref="BA103:BB103"/>
    <mergeCell ref="BC103:BD103"/>
    <mergeCell ref="BE103:BF103"/>
    <mergeCell ref="BG103:BH103"/>
    <mergeCell ref="BI103:BJ103"/>
    <mergeCell ref="BK103:BL103"/>
    <mergeCell ref="BP100:BQ100"/>
    <mergeCell ref="BR100:BS100"/>
    <mergeCell ref="BT100:BU100"/>
    <mergeCell ref="BV100:BW100"/>
    <mergeCell ref="BX100:BY100"/>
    <mergeCell ref="BZ100:CA100"/>
    <mergeCell ref="CB100:CC100"/>
    <mergeCell ref="CD100:CE100"/>
    <mergeCell ref="CF100:CG100"/>
    <mergeCell ref="CH100:CI100"/>
    <mergeCell ref="CJ100:CK100"/>
    <mergeCell ref="BN101:BO101"/>
    <mergeCell ref="BP101:BQ101"/>
    <mergeCell ref="BR101:BS101"/>
    <mergeCell ref="BT101:BU101"/>
    <mergeCell ref="BV101:BW101"/>
    <mergeCell ref="BX101:BY101"/>
    <mergeCell ref="BZ101:CA101"/>
    <mergeCell ref="CB101:CC101"/>
    <mergeCell ref="CD101:CE101"/>
    <mergeCell ref="CF101:CG101"/>
    <mergeCell ref="CH101:CI101"/>
    <mergeCell ref="CJ101:CK101"/>
    <mergeCell ref="C102:D102"/>
    <mergeCell ref="E102:F102"/>
    <mergeCell ref="G102:H102"/>
    <mergeCell ref="I102:J102"/>
    <mergeCell ref="K102:L102"/>
    <mergeCell ref="M102:N102"/>
    <mergeCell ref="O102:P102"/>
    <mergeCell ref="Q102:R102"/>
    <mergeCell ref="S102:T102"/>
    <mergeCell ref="U102:V102"/>
    <mergeCell ref="W102:X102"/>
    <mergeCell ref="Y102:Z102"/>
    <mergeCell ref="AA102:AB102"/>
    <mergeCell ref="AC102:AD102"/>
    <mergeCell ref="AE102:AF102"/>
    <mergeCell ref="AG102:AH102"/>
    <mergeCell ref="AI102:AJ102"/>
    <mergeCell ref="AK102:AL102"/>
    <mergeCell ref="AM102:AN102"/>
    <mergeCell ref="AO102:AP102"/>
    <mergeCell ref="AQ102:AR102"/>
    <mergeCell ref="AS102:AT102"/>
    <mergeCell ref="AU102:AV102"/>
    <mergeCell ref="AW102:AX102"/>
    <mergeCell ref="AY102:AZ102"/>
    <mergeCell ref="BA102:BB102"/>
    <mergeCell ref="BC102:BD102"/>
    <mergeCell ref="BE102:BF102"/>
    <mergeCell ref="BG102:BH102"/>
    <mergeCell ref="BI102:BJ102"/>
    <mergeCell ref="BK102:BL102"/>
    <mergeCell ref="BN102:BO102"/>
    <mergeCell ref="BP102:BQ102"/>
    <mergeCell ref="BR102:BS102"/>
    <mergeCell ref="BT102:BU102"/>
    <mergeCell ref="BV102:BW102"/>
    <mergeCell ref="BX102:BY102"/>
    <mergeCell ref="BZ102:CA102"/>
    <mergeCell ref="CB102:CC102"/>
    <mergeCell ref="CD102:CE102"/>
    <mergeCell ref="CF102:CG102"/>
    <mergeCell ref="A100:A104"/>
    <mergeCell ref="C100:D100"/>
    <mergeCell ref="E100:F100"/>
    <mergeCell ref="G100:H100"/>
    <mergeCell ref="I100:J100"/>
    <mergeCell ref="K100:L100"/>
    <mergeCell ref="M100:N100"/>
    <mergeCell ref="O100:P100"/>
    <mergeCell ref="Q100:R100"/>
    <mergeCell ref="S100:T100"/>
    <mergeCell ref="U100:V100"/>
    <mergeCell ref="W100:X100"/>
    <mergeCell ref="Y100:Z100"/>
    <mergeCell ref="AA100:AB100"/>
    <mergeCell ref="AC100:AD100"/>
    <mergeCell ref="AE100:AF100"/>
    <mergeCell ref="AG100:AH100"/>
    <mergeCell ref="AI100:AJ100"/>
    <mergeCell ref="AK100:AL100"/>
    <mergeCell ref="AM100:AN100"/>
    <mergeCell ref="AO100:AP100"/>
    <mergeCell ref="AQ100:AR100"/>
    <mergeCell ref="AS100:AT100"/>
    <mergeCell ref="AU100:AV100"/>
    <mergeCell ref="AW100:AX100"/>
    <mergeCell ref="AY100:AZ100"/>
    <mergeCell ref="BA100:BB100"/>
    <mergeCell ref="BC100:BD100"/>
    <mergeCell ref="BE100:BF100"/>
    <mergeCell ref="BG100:BH100"/>
    <mergeCell ref="BI100:BJ100"/>
    <mergeCell ref="BK100:BL100"/>
    <mergeCell ref="BN100:BO100"/>
    <mergeCell ref="BG104:BH104"/>
    <mergeCell ref="BI104:BJ104"/>
    <mergeCell ref="BK104:BL104"/>
    <mergeCell ref="CH96:CI96"/>
    <mergeCell ref="CJ96:CK96"/>
    <mergeCell ref="CM96:CN96"/>
    <mergeCell ref="CP96:CQ96"/>
    <mergeCell ref="CR96:CS96"/>
    <mergeCell ref="CT96:CU96"/>
    <mergeCell ref="CV96:CW96"/>
    <mergeCell ref="CX96:CY96"/>
    <mergeCell ref="CZ96:DA96"/>
    <mergeCell ref="DB96:DC96"/>
    <mergeCell ref="DD96:DE96"/>
    <mergeCell ref="DF96:DG96"/>
    <mergeCell ref="DH96:DI96"/>
    <mergeCell ref="DJ96:DK96"/>
    <mergeCell ref="DL96:DM96"/>
    <mergeCell ref="C97:D97"/>
    <mergeCell ref="E97:F97"/>
    <mergeCell ref="G97:H97"/>
    <mergeCell ref="I97:J97"/>
    <mergeCell ref="K97:L97"/>
    <mergeCell ref="M97:N97"/>
    <mergeCell ref="O97:P97"/>
    <mergeCell ref="Q97:R97"/>
    <mergeCell ref="S97:T97"/>
    <mergeCell ref="U97:V97"/>
    <mergeCell ref="W97:X97"/>
    <mergeCell ref="Y97:Z97"/>
    <mergeCell ref="AA97:AB97"/>
    <mergeCell ref="AC97:AD97"/>
    <mergeCell ref="AE97:AF97"/>
    <mergeCell ref="AG97:AH97"/>
    <mergeCell ref="AI97:AJ97"/>
    <mergeCell ref="AK97:AL97"/>
    <mergeCell ref="AM97:AN97"/>
    <mergeCell ref="AO97:AP97"/>
    <mergeCell ref="AQ97:AR97"/>
    <mergeCell ref="AS97:AT97"/>
    <mergeCell ref="AU97:AV97"/>
    <mergeCell ref="AW97:AX97"/>
    <mergeCell ref="AY97:AZ97"/>
    <mergeCell ref="BA97:BB97"/>
    <mergeCell ref="BC97:BD97"/>
    <mergeCell ref="BE97:BF97"/>
    <mergeCell ref="BG97:BH97"/>
    <mergeCell ref="BI97:BJ97"/>
    <mergeCell ref="BK97:BL97"/>
    <mergeCell ref="BP94:BQ94"/>
    <mergeCell ref="BR94:BS94"/>
    <mergeCell ref="BT94:BU94"/>
    <mergeCell ref="BV94:BW94"/>
    <mergeCell ref="BX94:BY94"/>
    <mergeCell ref="BZ94:CA94"/>
    <mergeCell ref="CB94:CC94"/>
    <mergeCell ref="CD94:CE94"/>
    <mergeCell ref="CF94:CG94"/>
    <mergeCell ref="CH94:CI94"/>
    <mergeCell ref="CJ94:CK94"/>
    <mergeCell ref="BN95:BO95"/>
    <mergeCell ref="BP95:BQ95"/>
    <mergeCell ref="BR95:BS95"/>
    <mergeCell ref="BT95:BU95"/>
    <mergeCell ref="BV95:BW95"/>
    <mergeCell ref="BX95:BY95"/>
    <mergeCell ref="BZ95:CA95"/>
    <mergeCell ref="CB95:CC95"/>
    <mergeCell ref="CD95:CE95"/>
    <mergeCell ref="CF95:CG95"/>
    <mergeCell ref="CH95:CI95"/>
    <mergeCell ref="CJ95:CK95"/>
    <mergeCell ref="C96:D96"/>
    <mergeCell ref="E96:F96"/>
    <mergeCell ref="G96:H96"/>
    <mergeCell ref="I96:J96"/>
    <mergeCell ref="K96:L96"/>
    <mergeCell ref="M96:N96"/>
    <mergeCell ref="O96:P96"/>
    <mergeCell ref="Q96:R96"/>
    <mergeCell ref="S96:T96"/>
    <mergeCell ref="U96:V96"/>
    <mergeCell ref="W96:X96"/>
    <mergeCell ref="Y96:Z96"/>
    <mergeCell ref="AA96:AB96"/>
    <mergeCell ref="AC96:AD96"/>
    <mergeCell ref="AE96:AF96"/>
    <mergeCell ref="AG96:AH96"/>
    <mergeCell ref="AI96:AJ96"/>
    <mergeCell ref="AK96:AL96"/>
    <mergeCell ref="AM96:AN96"/>
    <mergeCell ref="AO96:AP96"/>
    <mergeCell ref="AQ96:AR96"/>
    <mergeCell ref="AS96:AT96"/>
    <mergeCell ref="AU96:AV96"/>
    <mergeCell ref="AW96:AX96"/>
    <mergeCell ref="AY96:AZ96"/>
    <mergeCell ref="BA96:BB96"/>
    <mergeCell ref="BC96:BD96"/>
    <mergeCell ref="BE96:BF96"/>
    <mergeCell ref="BG96:BH96"/>
    <mergeCell ref="BI96:BJ96"/>
    <mergeCell ref="BK96:BL96"/>
    <mergeCell ref="BN96:BO96"/>
    <mergeCell ref="BP96:BQ96"/>
    <mergeCell ref="BR96:BS96"/>
    <mergeCell ref="BT96:BU96"/>
    <mergeCell ref="BV96:BW96"/>
    <mergeCell ref="BX96:BY96"/>
    <mergeCell ref="BZ96:CA96"/>
    <mergeCell ref="CB96:CC96"/>
    <mergeCell ref="CD96:CE96"/>
    <mergeCell ref="CF96:CG96"/>
    <mergeCell ref="A94:A98"/>
    <mergeCell ref="C94:D94"/>
    <mergeCell ref="E94:F94"/>
    <mergeCell ref="G94:H94"/>
    <mergeCell ref="I94:J94"/>
    <mergeCell ref="K94:L94"/>
    <mergeCell ref="M94:N94"/>
    <mergeCell ref="O94:P94"/>
    <mergeCell ref="Q94:R94"/>
    <mergeCell ref="S94:T94"/>
    <mergeCell ref="U94:V94"/>
    <mergeCell ref="W94:X94"/>
    <mergeCell ref="Y94:Z94"/>
    <mergeCell ref="AA94:AB94"/>
    <mergeCell ref="AC94:AD94"/>
    <mergeCell ref="AE94:AF94"/>
    <mergeCell ref="AG94:AH94"/>
    <mergeCell ref="AI94:AJ94"/>
    <mergeCell ref="AK94:AL94"/>
    <mergeCell ref="AM94:AN94"/>
    <mergeCell ref="AO94:AP94"/>
    <mergeCell ref="AQ94:AR94"/>
    <mergeCell ref="AS94:AT94"/>
    <mergeCell ref="AU94:AV94"/>
    <mergeCell ref="AW94:AX94"/>
    <mergeCell ref="AY94:AZ94"/>
    <mergeCell ref="BA94:BB94"/>
    <mergeCell ref="BC94:BD94"/>
    <mergeCell ref="BE94:BF94"/>
    <mergeCell ref="BG94:BH94"/>
    <mergeCell ref="BI94:BJ94"/>
    <mergeCell ref="BK94:BL94"/>
    <mergeCell ref="BN94:BO94"/>
    <mergeCell ref="BG98:BH98"/>
    <mergeCell ref="BI98:BJ98"/>
    <mergeCell ref="BK98:BL98"/>
    <mergeCell ref="CH90:CI90"/>
    <mergeCell ref="CJ90:CK90"/>
    <mergeCell ref="CM90:CN90"/>
    <mergeCell ref="CP90:CQ90"/>
    <mergeCell ref="CR90:CS90"/>
    <mergeCell ref="CT90:CU90"/>
    <mergeCell ref="CV90:CW90"/>
    <mergeCell ref="CX90:CY90"/>
    <mergeCell ref="CZ90:DA90"/>
    <mergeCell ref="DB90:DC90"/>
    <mergeCell ref="DD90:DE90"/>
    <mergeCell ref="DF90:DG90"/>
    <mergeCell ref="DH90:DI90"/>
    <mergeCell ref="DJ90:DK90"/>
    <mergeCell ref="DL90:DM90"/>
    <mergeCell ref="C91:D91"/>
    <mergeCell ref="E91:F91"/>
    <mergeCell ref="G91:H91"/>
    <mergeCell ref="I91:J91"/>
    <mergeCell ref="K91:L91"/>
    <mergeCell ref="M91:N91"/>
    <mergeCell ref="O91:P91"/>
    <mergeCell ref="Q91:R91"/>
    <mergeCell ref="S91:T91"/>
    <mergeCell ref="U91:V91"/>
    <mergeCell ref="W91:X91"/>
    <mergeCell ref="Y91:Z91"/>
    <mergeCell ref="AA91:AB91"/>
    <mergeCell ref="AC91:AD91"/>
    <mergeCell ref="AE91:AF91"/>
    <mergeCell ref="AG91:AH91"/>
    <mergeCell ref="AI91:AJ91"/>
    <mergeCell ref="AK91:AL91"/>
    <mergeCell ref="AM91:AN91"/>
    <mergeCell ref="AO91:AP91"/>
    <mergeCell ref="AQ91:AR91"/>
    <mergeCell ref="AS91:AT91"/>
    <mergeCell ref="AU91:AV91"/>
    <mergeCell ref="AW91:AX91"/>
    <mergeCell ref="AY91:AZ91"/>
    <mergeCell ref="BA91:BB91"/>
    <mergeCell ref="BC91:BD91"/>
    <mergeCell ref="BE91:BF91"/>
    <mergeCell ref="BG91:BH91"/>
    <mergeCell ref="BI91:BJ91"/>
    <mergeCell ref="BK91:BL91"/>
    <mergeCell ref="BP88:BQ88"/>
    <mergeCell ref="BR88:BS88"/>
    <mergeCell ref="BT88:BU88"/>
    <mergeCell ref="BV88:BW88"/>
    <mergeCell ref="BX88:BY88"/>
    <mergeCell ref="BZ88:CA88"/>
    <mergeCell ref="CB88:CC88"/>
    <mergeCell ref="CD88:CE88"/>
    <mergeCell ref="CF88:CG88"/>
    <mergeCell ref="CH88:CI88"/>
    <mergeCell ref="CJ88:CK88"/>
    <mergeCell ref="BN89:BO89"/>
    <mergeCell ref="BP89:BQ89"/>
    <mergeCell ref="BR89:BS89"/>
    <mergeCell ref="BT89:BU89"/>
    <mergeCell ref="BV89:BW89"/>
    <mergeCell ref="BX89:BY89"/>
    <mergeCell ref="BZ89:CA89"/>
    <mergeCell ref="CB89:CC89"/>
    <mergeCell ref="CD89:CE89"/>
    <mergeCell ref="CF89:CG89"/>
    <mergeCell ref="CH89:CI89"/>
    <mergeCell ref="CJ89:CK89"/>
    <mergeCell ref="C90:D90"/>
    <mergeCell ref="E90:F90"/>
    <mergeCell ref="G90:H90"/>
    <mergeCell ref="I90:J90"/>
    <mergeCell ref="K90:L90"/>
    <mergeCell ref="M90:N90"/>
    <mergeCell ref="O90:P90"/>
    <mergeCell ref="Q90:R90"/>
    <mergeCell ref="S90:T90"/>
    <mergeCell ref="U90:V90"/>
    <mergeCell ref="W90:X90"/>
    <mergeCell ref="Y90:Z90"/>
    <mergeCell ref="AA90:AB90"/>
    <mergeCell ref="AC90:AD90"/>
    <mergeCell ref="AE90:AF90"/>
    <mergeCell ref="AG90:AH90"/>
    <mergeCell ref="AI90:AJ90"/>
    <mergeCell ref="AK90:AL90"/>
    <mergeCell ref="AM90:AN90"/>
    <mergeCell ref="AO90:AP90"/>
    <mergeCell ref="AQ90:AR90"/>
    <mergeCell ref="AS90:AT90"/>
    <mergeCell ref="AU90:AV90"/>
    <mergeCell ref="AW90:AX90"/>
    <mergeCell ref="AY90:AZ90"/>
    <mergeCell ref="BA90:BB90"/>
    <mergeCell ref="BC90:BD90"/>
    <mergeCell ref="BE90:BF90"/>
    <mergeCell ref="BG90:BH90"/>
    <mergeCell ref="BI90:BJ90"/>
    <mergeCell ref="BK90:BL90"/>
    <mergeCell ref="BN90:BO90"/>
    <mergeCell ref="BP90:BQ90"/>
    <mergeCell ref="BR90:BS90"/>
    <mergeCell ref="BT90:BU90"/>
    <mergeCell ref="BV90:BW90"/>
    <mergeCell ref="BX90:BY90"/>
    <mergeCell ref="BZ90:CA90"/>
    <mergeCell ref="CB90:CC90"/>
    <mergeCell ref="CD90:CE90"/>
    <mergeCell ref="CF90:CG90"/>
    <mergeCell ref="A88:A92"/>
    <mergeCell ref="C88:D88"/>
    <mergeCell ref="E88:F88"/>
    <mergeCell ref="G88:H88"/>
    <mergeCell ref="I88:J88"/>
    <mergeCell ref="K88:L88"/>
    <mergeCell ref="M88:N88"/>
    <mergeCell ref="O88:P88"/>
    <mergeCell ref="Q88:R88"/>
    <mergeCell ref="S88:T88"/>
    <mergeCell ref="U88:V88"/>
    <mergeCell ref="W88:X88"/>
    <mergeCell ref="Y88:Z88"/>
    <mergeCell ref="AA88:AB88"/>
    <mergeCell ref="AC88:AD88"/>
    <mergeCell ref="AE88:AF88"/>
    <mergeCell ref="AG88:AH88"/>
    <mergeCell ref="AI88:AJ88"/>
    <mergeCell ref="AK88:AL88"/>
    <mergeCell ref="AM88:AN88"/>
    <mergeCell ref="AO88:AP88"/>
    <mergeCell ref="AQ88:AR88"/>
    <mergeCell ref="AS88:AT88"/>
    <mergeCell ref="AU88:AV88"/>
    <mergeCell ref="AW88:AX88"/>
    <mergeCell ref="AY88:AZ88"/>
    <mergeCell ref="BA88:BB88"/>
    <mergeCell ref="BC88:BD88"/>
    <mergeCell ref="BE88:BF88"/>
    <mergeCell ref="BG88:BH88"/>
    <mergeCell ref="BI88:BJ88"/>
    <mergeCell ref="BK88:BL88"/>
    <mergeCell ref="BN88:BO88"/>
    <mergeCell ref="BG92:BH92"/>
    <mergeCell ref="BI92:BJ92"/>
    <mergeCell ref="BK92:BL92"/>
    <mergeCell ref="CH84:CI84"/>
    <mergeCell ref="CJ84:CK84"/>
    <mergeCell ref="CM84:CN84"/>
    <mergeCell ref="CP84:CQ84"/>
    <mergeCell ref="CR84:CS84"/>
    <mergeCell ref="CT84:CU84"/>
    <mergeCell ref="CV84:CW84"/>
    <mergeCell ref="CX84:CY84"/>
    <mergeCell ref="CZ84:DA84"/>
    <mergeCell ref="DB84:DC84"/>
    <mergeCell ref="DD84:DE84"/>
    <mergeCell ref="DF84:DG84"/>
    <mergeCell ref="DH84:DI84"/>
    <mergeCell ref="DJ84:DK84"/>
    <mergeCell ref="DL84:DM84"/>
    <mergeCell ref="C85:D85"/>
    <mergeCell ref="E85:F85"/>
    <mergeCell ref="G85:H85"/>
    <mergeCell ref="I85:J85"/>
    <mergeCell ref="K85:L85"/>
    <mergeCell ref="M85:N85"/>
    <mergeCell ref="O85:P85"/>
    <mergeCell ref="Q85:R85"/>
    <mergeCell ref="S85:T85"/>
    <mergeCell ref="U85:V85"/>
    <mergeCell ref="W85:X85"/>
    <mergeCell ref="Y85:Z85"/>
    <mergeCell ref="AA85:AB85"/>
    <mergeCell ref="AC85:AD85"/>
    <mergeCell ref="AE85:AF85"/>
    <mergeCell ref="AG85:AH85"/>
    <mergeCell ref="AI85:AJ85"/>
    <mergeCell ref="AK85:AL85"/>
    <mergeCell ref="AM85:AN85"/>
    <mergeCell ref="AO85:AP85"/>
    <mergeCell ref="AQ85:AR85"/>
    <mergeCell ref="AS85:AT85"/>
    <mergeCell ref="AU85:AV85"/>
    <mergeCell ref="AW85:AX85"/>
    <mergeCell ref="AY85:AZ85"/>
    <mergeCell ref="BA85:BB85"/>
    <mergeCell ref="BC85:BD85"/>
    <mergeCell ref="BE85:BF85"/>
    <mergeCell ref="BG85:BH85"/>
    <mergeCell ref="BI85:BJ85"/>
    <mergeCell ref="BK85:BL85"/>
    <mergeCell ref="BP82:BQ82"/>
    <mergeCell ref="BR82:BS82"/>
    <mergeCell ref="BT82:BU82"/>
    <mergeCell ref="BV82:BW82"/>
    <mergeCell ref="BX82:BY82"/>
    <mergeCell ref="BZ82:CA82"/>
    <mergeCell ref="CB82:CC82"/>
    <mergeCell ref="CD82:CE82"/>
    <mergeCell ref="CF82:CG82"/>
    <mergeCell ref="CH82:CI82"/>
    <mergeCell ref="CJ82:CK82"/>
    <mergeCell ref="BN83:BO83"/>
    <mergeCell ref="BP83:BQ83"/>
    <mergeCell ref="BR83:BS83"/>
    <mergeCell ref="BT83:BU83"/>
    <mergeCell ref="BV83:BW83"/>
    <mergeCell ref="BX83:BY83"/>
    <mergeCell ref="BZ83:CA83"/>
    <mergeCell ref="CB83:CC83"/>
    <mergeCell ref="CD83:CE83"/>
    <mergeCell ref="CF83:CG83"/>
    <mergeCell ref="CH83:CI83"/>
    <mergeCell ref="CJ83:CK83"/>
    <mergeCell ref="C84:D84"/>
    <mergeCell ref="E84:F84"/>
    <mergeCell ref="G84:H84"/>
    <mergeCell ref="I84:J84"/>
    <mergeCell ref="K84:L84"/>
    <mergeCell ref="M84:N84"/>
    <mergeCell ref="O84:P84"/>
    <mergeCell ref="Q84:R84"/>
    <mergeCell ref="S84:T84"/>
    <mergeCell ref="U84:V84"/>
    <mergeCell ref="W84:X84"/>
    <mergeCell ref="Y84:Z84"/>
    <mergeCell ref="AA84:AB84"/>
    <mergeCell ref="AC84:AD84"/>
    <mergeCell ref="AE84:AF84"/>
    <mergeCell ref="AG84:AH84"/>
    <mergeCell ref="AI84:AJ84"/>
    <mergeCell ref="AK84:AL84"/>
    <mergeCell ref="AM84:AN84"/>
    <mergeCell ref="AO84:AP84"/>
    <mergeCell ref="AQ84:AR84"/>
    <mergeCell ref="AS84:AT84"/>
    <mergeCell ref="AU84:AV84"/>
    <mergeCell ref="AW84:AX84"/>
    <mergeCell ref="AY84:AZ84"/>
    <mergeCell ref="BA84:BB84"/>
    <mergeCell ref="BC84:BD84"/>
    <mergeCell ref="BE84:BF84"/>
    <mergeCell ref="BG84:BH84"/>
    <mergeCell ref="BI84:BJ84"/>
    <mergeCell ref="BK84:BL84"/>
    <mergeCell ref="BN84:BO84"/>
    <mergeCell ref="BP84:BQ84"/>
    <mergeCell ref="BR84:BS84"/>
    <mergeCell ref="BT84:BU84"/>
    <mergeCell ref="BV84:BW84"/>
    <mergeCell ref="BX84:BY84"/>
    <mergeCell ref="BZ84:CA84"/>
    <mergeCell ref="CB84:CC84"/>
    <mergeCell ref="CD84:CE84"/>
    <mergeCell ref="CF84:CG84"/>
    <mergeCell ref="A82:A86"/>
    <mergeCell ref="C82:D82"/>
    <mergeCell ref="E82:F82"/>
    <mergeCell ref="G82:H82"/>
    <mergeCell ref="I82:J82"/>
    <mergeCell ref="K82:L82"/>
    <mergeCell ref="M82:N82"/>
    <mergeCell ref="O82:P82"/>
    <mergeCell ref="Q82:R82"/>
    <mergeCell ref="S82:T82"/>
    <mergeCell ref="U82:V82"/>
    <mergeCell ref="W82:X82"/>
    <mergeCell ref="Y82:Z82"/>
    <mergeCell ref="AA82:AB82"/>
    <mergeCell ref="AC82:AD82"/>
    <mergeCell ref="AE82:AF82"/>
    <mergeCell ref="AG82:AH82"/>
    <mergeCell ref="AI82:AJ82"/>
    <mergeCell ref="AK82:AL82"/>
    <mergeCell ref="AM82:AN82"/>
    <mergeCell ref="AO82:AP82"/>
    <mergeCell ref="AQ82:AR82"/>
    <mergeCell ref="AS82:AT82"/>
    <mergeCell ref="AU82:AV82"/>
    <mergeCell ref="AW82:AX82"/>
    <mergeCell ref="AY82:AZ82"/>
    <mergeCell ref="BA82:BB82"/>
    <mergeCell ref="BC82:BD82"/>
    <mergeCell ref="BE82:BF82"/>
    <mergeCell ref="BG82:BH82"/>
    <mergeCell ref="BI82:BJ82"/>
    <mergeCell ref="BK82:BL82"/>
    <mergeCell ref="BN82:BO82"/>
    <mergeCell ref="BG86:BH86"/>
    <mergeCell ref="BI86:BJ86"/>
    <mergeCell ref="BK86:BL86"/>
    <mergeCell ref="CH78:CI78"/>
    <mergeCell ref="CJ78:CK78"/>
    <mergeCell ref="CM78:CN78"/>
    <mergeCell ref="CP78:CQ78"/>
    <mergeCell ref="CR78:CS78"/>
    <mergeCell ref="CT78:CU78"/>
    <mergeCell ref="CV78:CW78"/>
    <mergeCell ref="CX78:CY78"/>
    <mergeCell ref="CZ78:DA78"/>
    <mergeCell ref="DB78:DC78"/>
    <mergeCell ref="DD78:DE78"/>
    <mergeCell ref="DF78:DG78"/>
    <mergeCell ref="DH78:DI78"/>
    <mergeCell ref="DJ78:DK78"/>
    <mergeCell ref="DL78:DM78"/>
    <mergeCell ref="C79:D79"/>
    <mergeCell ref="E79:F79"/>
    <mergeCell ref="G79:H79"/>
    <mergeCell ref="I79:J79"/>
    <mergeCell ref="K79:L79"/>
    <mergeCell ref="M79:N79"/>
    <mergeCell ref="O79:P79"/>
    <mergeCell ref="Q79:R79"/>
    <mergeCell ref="S79:T79"/>
    <mergeCell ref="U79:V79"/>
    <mergeCell ref="W79:X79"/>
    <mergeCell ref="Y79:Z79"/>
    <mergeCell ref="AA79:AB79"/>
    <mergeCell ref="AC79:AD79"/>
    <mergeCell ref="AE79:AF79"/>
    <mergeCell ref="AG79:AH79"/>
    <mergeCell ref="AI79:AJ79"/>
    <mergeCell ref="AK79:AL79"/>
    <mergeCell ref="AM79:AN79"/>
    <mergeCell ref="AO79:AP79"/>
    <mergeCell ref="AQ79:AR79"/>
    <mergeCell ref="AS79:AT79"/>
    <mergeCell ref="AU79:AV79"/>
    <mergeCell ref="AW79:AX79"/>
    <mergeCell ref="AY79:AZ79"/>
    <mergeCell ref="BA79:BB79"/>
    <mergeCell ref="BC79:BD79"/>
    <mergeCell ref="BE79:BF79"/>
    <mergeCell ref="BG79:BH79"/>
    <mergeCell ref="BI79:BJ79"/>
    <mergeCell ref="BK79:BL79"/>
    <mergeCell ref="BP76:BQ76"/>
    <mergeCell ref="BR76:BS76"/>
    <mergeCell ref="BT76:BU76"/>
    <mergeCell ref="BV76:BW76"/>
    <mergeCell ref="BX76:BY76"/>
    <mergeCell ref="BZ76:CA76"/>
    <mergeCell ref="CB76:CC76"/>
    <mergeCell ref="CD76:CE76"/>
    <mergeCell ref="CF76:CG76"/>
    <mergeCell ref="CH76:CI76"/>
    <mergeCell ref="CJ76:CK76"/>
    <mergeCell ref="BN77:BO77"/>
    <mergeCell ref="BP77:BQ77"/>
    <mergeCell ref="BR77:BS77"/>
    <mergeCell ref="BT77:BU77"/>
    <mergeCell ref="BV77:BW77"/>
    <mergeCell ref="BX77:BY77"/>
    <mergeCell ref="BZ77:CA77"/>
    <mergeCell ref="CB77:CC77"/>
    <mergeCell ref="CD77:CE77"/>
    <mergeCell ref="CF77:CG77"/>
    <mergeCell ref="CH77:CI77"/>
    <mergeCell ref="CJ77:CK77"/>
    <mergeCell ref="C78:D78"/>
    <mergeCell ref="E78:F78"/>
    <mergeCell ref="G78:H78"/>
    <mergeCell ref="I78:J78"/>
    <mergeCell ref="K78:L78"/>
    <mergeCell ref="M78:N78"/>
    <mergeCell ref="O78:P78"/>
    <mergeCell ref="Q78:R78"/>
    <mergeCell ref="S78:T78"/>
    <mergeCell ref="U78:V78"/>
    <mergeCell ref="W78:X78"/>
    <mergeCell ref="Y78:Z78"/>
    <mergeCell ref="AA78:AB78"/>
    <mergeCell ref="AC78:AD78"/>
    <mergeCell ref="AE78:AF78"/>
    <mergeCell ref="AG78:AH78"/>
    <mergeCell ref="AI78:AJ78"/>
    <mergeCell ref="AK78:AL78"/>
    <mergeCell ref="AM78:AN78"/>
    <mergeCell ref="AO78:AP78"/>
    <mergeCell ref="AQ78:AR78"/>
    <mergeCell ref="AS78:AT78"/>
    <mergeCell ref="AU78:AV78"/>
    <mergeCell ref="AW78:AX78"/>
    <mergeCell ref="AY78:AZ78"/>
    <mergeCell ref="BA78:BB78"/>
    <mergeCell ref="BC78:BD78"/>
    <mergeCell ref="BE78:BF78"/>
    <mergeCell ref="BG78:BH78"/>
    <mergeCell ref="BI78:BJ78"/>
    <mergeCell ref="BK78:BL78"/>
    <mergeCell ref="BN78:BO78"/>
    <mergeCell ref="BP78:BQ78"/>
    <mergeCell ref="BR78:BS78"/>
    <mergeCell ref="BT78:BU78"/>
    <mergeCell ref="BV78:BW78"/>
    <mergeCell ref="BX78:BY78"/>
    <mergeCell ref="BZ78:CA78"/>
    <mergeCell ref="CB78:CC78"/>
    <mergeCell ref="CD78:CE78"/>
    <mergeCell ref="CF78:CG78"/>
    <mergeCell ref="A76:A80"/>
    <mergeCell ref="C76:D76"/>
    <mergeCell ref="E76:F76"/>
    <mergeCell ref="G76:H76"/>
    <mergeCell ref="I76:J76"/>
    <mergeCell ref="K76:L76"/>
    <mergeCell ref="M76:N76"/>
    <mergeCell ref="O76:P76"/>
    <mergeCell ref="Q76:R76"/>
    <mergeCell ref="S76:T76"/>
    <mergeCell ref="U76:V76"/>
    <mergeCell ref="W76:X76"/>
    <mergeCell ref="Y76:Z76"/>
    <mergeCell ref="AA76:AB76"/>
    <mergeCell ref="AC76:AD76"/>
    <mergeCell ref="AE76:AF76"/>
    <mergeCell ref="AG76:AH76"/>
    <mergeCell ref="AI76:AJ76"/>
    <mergeCell ref="AK76:AL76"/>
    <mergeCell ref="AM76:AN76"/>
    <mergeCell ref="AO76:AP76"/>
    <mergeCell ref="AQ76:AR76"/>
    <mergeCell ref="AS76:AT76"/>
    <mergeCell ref="AU76:AV76"/>
    <mergeCell ref="AW76:AX76"/>
    <mergeCell ref="AY76:AZ76"/>
    <mergeCell ref="BA76:BB76"/>
    <mergeCell ref="BC76:BD76"/>
    <mergeCell ref="BE76:BF76"/>
    <mergeCell ref="BG76:BH76"/>
    <mergeCell ref="BI76:BJ76"/>
    <mergeCell ref="BK76:BL76"/>
    <mergeCell ref="BN76:BO76"/>
    <mergeCell ref="BG80:BH80"/>
    <mergeCell ref="BI80:BJ80"/>
    <mergeCell ref="BK80:BL80"/>
    <mergeCell ref="CH72:CI72"/>
    <mergeCell ref="CJ72:CK72"/>
    <mergeCell ref="CM72:CN72"/>
    <mergeCell ref="CP72:CQ72"/>
    <mergeCell ref="CR72:CS72"/>
    <mergeCell ref="CT72:CU72"/>
    <mergeCell ref="CV72:CW72"/>
    <mergeCell ref="CX72:CY72"/>
    <mergeCell ref="CZ72:DA72"/>
    <mergeCell ref="DB72:DC72"/>
    <mergeCell ref="DD72:DE72"/>
    <mergeCell ref="DF72:DG72"/>
    <mergeCell ref="DH72:DI72"/>
    <mergeCell ref="DJ72:DK72"/>
    <mergeCell ref="DL72:DM72"/>
    <mergeCell ref="C73:D73"/>
    <mergeCell ref="E73:F73"/>
    <mergeCell ref="G73:H73"/>
    <mergeCell ref="I73:J73"/>
    <mergeCell ref="K73:L73"/>
    <mergeCell ref="M73:N73"/>
    <mergeCell ref="O73:P73"/>
    <mergeCell ref="Q73:R73"/>
    <mergeCell ref="S73:T73"/>
    <mergeCell ref="U73:V73"/>
    <mergeCell ref="W73:X73"/>
    <mergeCell ref="Y73:Z73"/>
    <mergeCell ref="AA73:AB73"/>
    <mergeCell ref="AC73:AD73"/>
    <mergeCell ref="AE73:AF73"/>
    <mergeCell ref="AG73:AH73"/>
    <mergeCell ref="AI73:AJ73"/>
    <mergeCell ref="AK73:AL73"/>
    <mergeCell ref="AM73:AN73"/>
    <mergeCell ref="AO73:AP73"/>
    <mergeCell ref="AQ73:AR73"/>
    <mergeCell ref="AS73:AT73"/>
    <mergeCell ref="AU73:AV73"/>
    <mergeCell ref="AW73:AX73"/>
    <mergeCell ref="AY73:AZ73"/>
    <mergeCell ref="BA73:BB73"/>
    <mergeCell ref="BC73:BD73"/>
    <mergeCell ref="BE73:BF73"/>
    <mergeCell ref="BG73:BH73"/>
    <mergeCell ref="BI73:BJ73"/>
    <mergeCell ref="BK73:BL73"/>
    <mergeCell ref="BP70:BQ70"/>
    <mergeCell ref="BR70:BS70"/>
    <mergeCell ref="BT70:BU70"/>
    <mergeCell ref="BV70:BW70"/>
    <mergeCell ref="BX70:BY70"/>
    <mergeCell ref="BZ70:CA70"/>
    <mergeCell ref="CB70:CC70"/>
    <mergeCell ref="CD70:CE70"/>
    <mergeCell ref="CF70:CG70"/>
    <mergeCell ref="CH70:CI70"/>
    <mergeCell ref="CJ70:CK70"/>
    <mergeCell ref="BN71:BO71"/>
    <mergeCell ref="BP71:BQ71"/>
    <mergeCell ref="BR71:BS71"/>
    <mergeCell ref="BT71:BU71"/>
    <mergeCell ref="BV71:BW71"/>
    <mergeCell ref="BX71:BY71"/>
    <mergeCell ref="BZ71:CA71"/>
    <mergeCell ref="CB71:CC71"/>
    <mergeCell ref="CD71:CE71"/>
    <mergeCell ref="CF71:CG71"/>
    <mergeCell ref="CH71:CI71"/>
    <mergeCell ref="CJ71:CK71"/>
    <mergeCell ref="C72:D72"/>
    <mergeCell ref="E72:F72"/>
    <mergeCell ref="G72:H72"/>
    <mergeCell ref="I72:J72"/>
    <mergeCell ref="K72:L72"/>
    <mergeCell ref="M72:N72"/>
    <mergeCell ref="O72:P72"/>
    <mergeCell ref="Q72:R72"/>
    <mergeCell ref="S72:T72"/>
    <mergeCell ref="U72:V72"/>
    <mergeCell ref="W72:X72"/>
    <mergeCell ref="Y72:Z72"/>
    <mergeCell ref="AA72:AB72"/>
    <mergeCell ref="AC72:AD72"/>
    <mergeCell ref="AE72:AF72"/>
    <mergeCell ref="AG72:AH72"/>
    <mergeCell ref="AI72:AJ72"/>
    <mergeCell ref="AK72:AL72"/>
    <mergeCell ref="AM72:AN72"/>
    <mergeCell ref="AO72:AP72"/>
    <mergeCell ref="AQ72:AR72"/>
    <mergeCell ref="AS72:AT72"/>
    <mergeCell ref="AU72:AV72"/>
    <mergeCell ref="AW72:AX72"/>
    <mergeCell ref="AY72:AZ72"/>
    <mergeCell ref="BA72:BB72"/>
    <mergeCell ref="BC72:BD72"/>
    <mergeCell ref="BE72:BF72"/>
    <mergeCell ref="BG72:BH72"/>
    <mergeCell ref="BI72:BJ72"/>
    <mergeCell ref="BK72:BL72"/>
    <mergeCell ref="BN72:BO72"/>
    <mergeCell ref="BP72:BQ72"/>
    <mergeCell ref="BR72:BS72"/>
    <mergeCell ref="BT72:BU72"/>
    <mergeCell ref="BV72:BW72"/>
    <mergeCell ref="BX72:BY72"/>
    <mergeCell ref="BZ72:CA72"/>
    <mergeCell ref="CB72:CC72"/>
    <mergeCell ref="CD72:CE72"/>
    <mergeCell ref="CF72:CG72"/>
    <mergeCell ref="A70:A74"/>
    <mergeCell ref="C70:D70"/>
    <mergeCell ref="E70:F70"/>
    <mergeCell ref="G70:H70"/>
    <mergeCell ref="I70:J70"/>
    <mergeCell ref="K70:L70"/>
    <mergeCell ref="M70:N70"/>
    <mergeCell ref="O70:P70"/>
    <mergeCell ref="Q70:R70"/>
    <mergeCell ref="S70:T70"/>
    <mergeCell ref="U70:V70"/>
    <mergeCell ref="W70:X70"/>
    <mergeCell ref="Y70:Z70"/>
    <mergeCell ref="AA70:AB70"/>
    <mergeCell ref="AC70:AD70"/>
    <mergeCell ref="AE70:AF70"/>
    <mergeCell ref="AG70:AH70"/>
    <mergeCell ref="AI70:AJ70"/>
    <mergeCell ref="AK70:AL70"/>
    <mergeCell ref="AM70:AN70"/>
    <mergeCell ref="AO70:AP70"/>
    <mergeCell ref="AQ70:AR70"/>
    <mergeCell ref="AS70:AT70"/>
    <mergeCell ref="AU70:AV70"/>
    <mergeCell ref="AW70:AX70"/>
    <mergeCell ref="AY70:AZ70"/>
    <mergeCell ref="BA70:BB70"/>
    <mergeCell ref="BC70:BD70"/>
    <mergeCell ref="BE70:BF70"/>
    <mergeCell ref="BG70:BH70"/>
    <mergeCell ref="BI70:BJ70"/>
    <mergeCell ref="BK70:BL70"/>
    <mergeCell ref="BN70:BO70"/>
    <mergeCell ref="BG74:BH74"/>
    <mergeCell ref="BI74:BJ74"/>
    <mergeCell ref="BK74:BL74"/>
    <mergeCell ref="CH66:CI66"/>
    <mergeCell ref="CJ66:CK66"/>
    <mergeCell ref="CM66:CN66"/>
    <mergeCell ref="CP66:CQ66"/>
    <mergeCell ref="CR66:CS66"/>
    <mergeCell ref="CT66:CU66"/>
    <mergeCell ref="CV66:CW66"/>
    <mergeCell ref="CX66:CY66"/>
    <mergeCell ref="CZ66:DA66"/>
    <mergeCell ref="DB66:DC66"/>
    <mergeCell ref="DD66:DE66"/>
    <mergeCell ref="DF66:DG66"/>
    <mergeCell ref="DH66:DI66"/>
    <mergeCell ref="DJ66:DK66"/>
    <mergeCell ref="DL66:DM66"/>
    <mergeCell ref="C67:D67"/>
    <mergeCell ref="E67:F67"/>
    <mergeCell ref="G67:H67"/>
    <mergeCell ref="I67:J67"/>
    <mergeCell ref="K67:L67"/>
    <mergeCell ref="M67:N67"/>
    <mergeCell ref="O67:P67"/>
    <mergeCell ref="Q67:R67"/>
    <mergeCell ref="S67:T67"/>
    <mergeCell ref="U67:V67"/>
    <mergeCell ref="W67:X67"/>
    <mergeCell ref="Y67:Z67"/>
    <mergeCell ref="AA67:AB67"/>
    <mergeCell ref="AC67:AD67"/>
    <mergeCell ref="AE67:AF67"/>
    <mergeCell ref="AG67:AH67"/>
    <mergeCell ref="AI67:AJ67"/>
    <mergeCell ref="AK67:AL67"/>
    <mergeCell ref="AM67:AN67"/>
    <mergeCell ref="AO67:AP67"/>
    <mergeCell ref="AQ67:AR67"/>
    <mergeCell ref="AS67:AT67"/>
    <mergeCell ref="AU67:AV67"/>
    <mergeCell ref="AW67:AX67"/>
    <mergeCell ref="AY67:AZ67"/>
    <mergeCell ref="BA67:BB67"/>
    <mergeCell ref="BC67:BD67"/>
    <mergeCell ref="BE67:BF67"/>
    <mergeCell ref="BG67:BH67"/>
    <mergeCell ref="BI67:BJ67"/>
    <mergeCell ref="BK67:BL67"/>
    <mergeCell ref="BP64:BQ64"/>
    <mergeCell ref="BR64:BS64"/>
    <mergeCell ref="BT64:BU64"/>
    <mergeCell ref="BV64:BW64"/>
    <mergeCell ref="BX64:BY64"/>
    <mergeCell ref="BZ64:CA64"/>
    <mergeCell ref="CB64:CC64"/>
    <mergeCell ref="CD64:CE64"/>
    <mergeCell ref="CF64:CG64"/>
    <mergeCell ref="CH64:CI64"/>
    <mergeCell ref="CJ64:CK64"/>
    <mergeCell ref="BN65:BO65"/>
    <mergeCell ref="BP65:BQ65"/>
    <mergeCell ref="BR65:BS65"/>
    <mergeCell ref="BT65:BU65"/>
    <mergeCell ref="BV65:BW65"/>
    <mergeCell ref="BX65:BY65"/>
    <mergeCell ref="BZ65:CA65"/>
    <mergeCell ref="CB65:CC65"/>
    <mergeCell ref="CD65:CE65"/>
    <mergeCell ref="CF65:CG65"/>
    <mergeCell ref="CH65:CI65"/>
    <mergeCell ref="CJ65:CK65"/>
    <mergeCell ref="C66:D66"/>
    <mergeCell ref="E66:F66"/>
    <mergeCell ref="G66:H66"/>
    <mergeCell ref="I66:J66"/>
    <mergeCell ref="K66:L66"/>
    <mergeCell ref="M66:N66"/>
    <mergeCell ref="O66:P66"/>
    <mergeCell ref="Q66:R66"/>
    <mergeCell ref="S66:T66"/>
    <mergeCell ref="U66:V66"/>
    <mergeCell ref="W66:X66"/>
    <mergeCell ref="Y66:Z66"/>
    <mergeCell ref="AA66:AB66"/>
    <mergeCell ref="AC66:AD66"/>
    <mergeCell ref="AE66:AF66"/>
    <mergeCell ref="AG66:AH66"/>
    <mergeCell ref="AI66:AJ66"/>
    <mergeCell ref="AK66:AL66"/>
    <mergeCell ref="AM66:AN66"/>
    <mergeCell ref="AO66:AP66"/>
    <mergeCell ref="AQ66:AR66"/>
    <mergeCell ref="AS66:AT66"/>
    <mergeCell ref="AU66:AV66"/>
    <mergeCell ref="AW66:AX66"/>
    <mergeCell ref="AY66:AZ66"/>
    <mergeCell ref="BA66:BB66"/>
    <mergeCell ref="BC66:BD66"/>
    <mergeCell ref="BE66:BF66"/>
    <mergeCell ref="BG66:BH66"/>
    <mergeCell ref="BI66:BJ66"/>
    <mergeCell ref="BK66:BL66"/>
    <mergeCell ref="BN66:BO66"/>
    <mergeCell ref="BP66:BQ66"/>
    <mergeCell ref="BR66:BS66"/>
    <mergeCell ref="BT66:BU66"/>
    <mergeCell ref="BV66:BW66"/>
    <mergeCell ref="BX66:BY66"/>
    <mergeCell ref="BZ66:CA66"/>
    <mergeCell ref="CB66:CC66"/>
    <mergeCell ref="CD66:CE66"/>
    <mergeCell ref="CF66:CG66"/>
    <mergeCell ref="A64:A68"/>
    <mergeCell ref="C64:D64"/>
    <mergeCell ref="E64:F64"/>
    <mergeCell ref="G64:H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B64"/>
    <mergeCell ref="AC64:AD64"/>
    <mergeCell ref="AE64:AF64"/>
    <mergeCell ref="AG64:AH64"/>
    <mergeCell ref="AI64:AJ64"/>
    <mergeCell ref="AK64:AL64"/>
    <mergeCell ref="AM64:AN64"/>
    <mergeCell ref="AO64:AP64"/>
    <mergeCell ref="AQ64:AR64"/>
    <mergeCell ref="AS64:AT64"/>
    <mergeCell ref="AU64:AV64"/>
    <mergeCell ref="AW64:AX64"/>
    <mergeCell ref="AY64:AZ64"/>
    <mergeCell ref="BA64:BB64"/>
    <mergeCell ref="BC64:BD64"/>
    <mergeCell ref="BE64:BF64"/>
    <mergeCell ref="BG64:BH64"/>
    <mergeCell ref="BI64:BJ64"/>
    <mergeCell ref="BK64:BL64"/>
    <mergeCell ref="BN64:BO64"/>
    <mergeCell ref="BG68:BH68"/>
    <mergeCell ref="BI68:BJ68"/>
    <mergeCell ref="BK68:BL68"/>
    <mergeCell ref="CH60:CI60"/>
    <mergeCell ref="CJ60:CK60"/>
    <mergeCell ref="CM60:CN60"/>
    <mergeCell ref="CP60:CQ60"/>
    <mergeCell ref="CR60:CS60"/>
    <mergeCell ref="CT60:CU60"/>
    <mergeCell ref="CV60:CW60"/>
    <mergeCell ref="CX60:CY60"/>
    <mergeCell ref="CZ60:DA60"/>
    <mergeCell ref="DB60:DC60"/>
    <mergeCell ref="DD60:DE60"/>
    <mergeCell ref="DF60:DG60"/>
    <mergeCell ref="DH60:DI60"/>
    <mergeCell ref="DJ60:DK60"/>
    <mergeCell ref="DL60:DM60"/>
    <mergeCell ref="C61:D61"/>
    <mergeCell ref="E61:F61"/>
    <mergeCell ref="G61:H61"/>
    <mergeCell ref="I61:J61"/>
    <mergeCell ref="K61:L61"/>
    <mergeCell ref="M61:N61"/>
    <mergeCell ref="O61:P61"/>
    <mergeCell ref="Q61:R61"/>
    <mergeCell ref="S61:T61"/>
    <mergeCell ref="U61:V61"/>
    <mergeCell ref="W61:X61"/>
    <mergeCell ref="Y61:Z61"/>
    <mergeCell ref="AA61:AB61"/>
    <mergeCell ref="AC61:AD61"/>
    <mergeCell ref="AE61:AF61"/>
    <mergeCell ref="AG61:AH61"/>
    <mergeCell ref="AI61:AJ61"/>
    <mergeCell ref="AK61:AL61"/>
    <mergeCell ref="AM61:AN61"/>
    <mergeCell ref="AO61:AP61"/>
    <mergeCell ref="AQ61:AR61"/>
    <mergeCell ref="AS61:AT61"/>
    <mergeCell ref="AU61:AV61"/>
    <mergeCell ref="AW61:AX61"/>
    <mergeCell ref="AY61:AZ61"/>
    <mergeCell ref="BA61:BB61"/>
    <mergeCell ref="BC61:BD61"/>
    <mergeCell ref="BE61:BF61"/>
    <mergeCell ref="BG61:BH61"/>
    <mergeCell ref="BI61:BJ61"/>
    <mergeCell ref="BK61:BL61"/>
    <mergeCell ref="BP58:BQ58"/>
    <mergeCell ref="BR58:BS58"/>
    <mergeCell ref="BT58:BU58"/>
    <mergeCell ref="BV58:BW58"/>
    <mergeCell ref="BX58:BY58"/>
    <mergeCell ref="BZ58:CA58"/>
    <mergeCell ref="CB58:CC58"/>
    <mergeCell ref="CD58:CE58"/>
    <mergeCell ref="CF58:CG58"/>
    <mergeCell ref="CH58:CI58"/>
    <mergeCell ref="CJ58:CK58"/>
    <mergeCell ref="BN59:BO59"/>
    <mergeCell ref="BP59:BQ59"/>
    <mergeCell ref="BR59:BS59"/>
    <mergeCell ref="BT59:BU59"/>
    <mergeCell ref="BV59:BW59"/>
    <mergeCell ref="BX59:BY59"/>
    <mergeCell ref="BZ59:CA59"/>
    <mergeCell ref="CB59:CC59"/>
    <mergeCell ref="CD59:CE59"/>
    <mergeCell ref="CF59:CG59"/>
    <mergeCell ref="CH59:CI59"/>
    <mergeCell ref="CJ59:CK59"/>
    <mergeCell ref="C60:D60"/>
    <mergeCell ref="E60:F60"/>
    <mergeCell ref="G60:H60"/>
    <mergeCell ref="I60:J60"/>
    <mergeCell ref="K60:L60"/>
    <mergeCell ref="M60:N60"/>
    <mergeCell ref="O60:P60"/>
    <mergeCell ref="Q60:R60"/>
    <mergeCell ref="S60:T60"/>
    <mergeCell ref="U60:V60"/>
    <mergeCell ref="W60:X60"/>
    <mergeCell ref="Y60:Z60"/>
    <mergeCell ref="AA60:AB60"/>
    <mergeCell ref="AC60:AD60"/>
    <mergeCell ref="AE60:AF60"/>
    <mergeCell ref="AG60:AH60"/>
    <mergeCell ref="AI60:AJ60"/>
    <mergeCell ref="AK60:AL60"/>
    <mergeCell ref="AM60:AN60"/>
    <mergeCell ref="AO60:AP60"/>
    <mergeCell ref="AQ60:AR60"/>
    <mergeCell ref="AS60:AT60"/>
    <mergeCell ref="AU60:AV60"/>
    <mergeCell ref="AW60:AX60"/>
    <mergeCell ref="AY60:AZ60"/>
    <mergeCell ref="BA60:BB60"/>
    <mergeCell ref="BC60:BD60"/>
    <mergeCell ref="BE60:BF60"/>
    <mergeCell ref="BG60:BH60"/>
    <mergeCell ref="BI60:BJ60"/>
    <mergeCell ref="BK60:BL60"/>
    <mergeCell ref="BN60:BO60"/>
    <mergeCell ref="BP60:BQ60"/>
    <mergeCell ref="BR60:BS60"/>
    <mergeCell ref="BT60:BU60"/>
    <mergeCell ref="BV60:BW60"/>
    <mergeCell ref="BX60:BY60"/>
    <mergeCell ref="BZ60:CA60"/>
    <mergeCell ref="CB60:CC60"/>
    <mergeCell ref="CD60:CE60"/>
    <mergeCell ref="CF60:CG60"/>
    <mergeCell ref="A58:A62"/>
    <mergeCell ref="C58:D58"/>
    <mergeCell ref="E58:F58"/>
    <mergeCell ref="G58:H58"/>
    <mergeCell ref="I58:J58"/>
    <mergeCell ref="K58:L58"/>
    <mergeCell ref="M58:N58"/>
    <mergeCell ref="O58:P58"/>
    <mergeCell ref="Q58:R58"/>
    <mergeCell ref="S58:T58"/>
    <mergeCell ref="U58:V58"/>
    <mergeCell ref="W58:X58"/>
    <mergeCell ref="Y58:Z58"/>
    <mergeCell ref="AA58:AB58"/>
    <mergeCell ref="AC58:AD58"/>
    <mergeCell ref="AE58:AF58"/>
    <mergeCell ref="AG58:AH58"/>
    <mergeCell ref="AI58:AJ58"/>
    <mergeCell ref="AK58:AL58"/>
    <mergeCell ref="AM58:AN58"/>
    <mergeCell ref="AO58:AP58"/>
    <mergeCell ref="AQ58:AR58"/>
    <mergeCell ref="AS58:AT58"/>
    <mergeCell ref="AU58:AV58"/>
    <mergeCell ref="AW58:AX58"/>
    <mergeCell ref="AY58:AZ58"/>
    <mergeCell ref="BA58:BB58"/>
    <mergeCell ref="BC58:BD58"/>
    <mergeCell ref="BE58:BF58"/>
    <mergeCell ref="BG58:BH58"/>
    <mergeCell ref="BI58:BJ58"/>
    <mergeCell ref="BK58:BL58"/>
    <mergeCell ref="BN58:BO58"/>
    <mergeCell ref="BG62:BH62"/>
    <mergeCell ref="BI62:BJ62"/>
    <mergeCell ref="BK62:BL62"/>
    <mergeCell ref="CH54:CI54"/>
    <mergeCell ref="CJ54:CK54"/>
    <mergeCell ref="CM54:CN54"/>
    <mergeCell ref="CP54:CQ54"/>
    <mergeCell ref="CR54:CS54"/>
    <mergeCell ref="CT54:CU54"/>
    <mergeCell ref="CV54:CW54"/>
    <mergeCell ref="CX54:CY54"/>
    <mergeCell ref="CZ54:DA54"/>
    <mergeCell ref="DB54:DC54"/>
    <mergeCell ref="DD54:DE54"/>
    <mergeCell ref="DF54:DG54"/>
    <mergeCell ref="DH54:DI54"/>
    <mergeCell ref="DJ54:DK54"/>
    <mergeCell ref="DL54:DM54"/>
    <mergeCell ref="C55:D55"/>
    <mergeCell ref="E55:F55"/>
    <mergeCell ref="G55:H55"/>
    <mergeCell ref="I55:J55"/>
    <mergeCell ref="K55:L55"/>
    <mergeCell ref="M55:N55"/>
    <mergeCell ref="O55:P55"/>
    <mergeCell ref="Q55:R55"/>
    <mergeCell ref="S55:T55"/>
    <mergeCell ref="U55:V55"/>
    <mergeCell ref="W55:X55"/>
    <mergeCell ref="Y55:Z55"/>
    <mergeCell ref="AA55:AB55"/>
    <mergeCell ref="AC55:AD55"/>
    <mergeCell ref="AE55:AF55"/>
    <mergeCell ref="AG55:AH55"/>
    <mergeCell ref="AI55:AJ55"/>
    <mergeCell ref="AK55:AL55"/>
    <mergeCell ref="AM55:AN55"/>
    <mergeCell ref="AO55:AP55"/>
    <mergeCell ref="AQ55:AR55"/>
    <mergeCell ref="AS55:AT55"/>
    <mergeCell ref="AU55:AV55"/>
    <mergeCell ref="AW55:AX55"/>
    <mergeCell ref="AY55:AZ55"/>
    <mergeCell ref="BA55:BB55"/>
    <mergeCell ref="BC55:BD55"/>
    <mergeCell ref="BE55:BF55"/>
    <mergeCell ref="BG55:BH55"/>
    <mergeCell ref="BI55:BJ55"/>
    <mergeCell ref="BK55:BL55"/>
    <mergeCell ref="BP52:BQ52"/>
    <mergeCell ref="BR52:BS52"/>
    <mergeCell ref="BT52:BU52"/>
    <mergeCell ref="BV52:BW52"/>
    <mergeCell ref="BX52:BY52"/>
    <mergeCell ref="BZ52:CA52"/>
    <mergeCell ref="CB52:CC52"/>
    <mergeCell ref="CD52:CE52"/>
    <mergeCell ref="CF52:CG52"/>
    <mergeCell ref="CH52:CI52"/>
    <mergeCell ref="CJ52:CK52"/>
    <mergeCell ref="BN53:BO53"/>
    <mergeCell ref="BP53:BQ53"/>
    <mergeCell ref="BR53:BS53"/>
    <mergeCell ref="BT53:BU53"/>
    <mergeCell ref="BV53:BW53"/>
    <mergeCell ref="BX53:BY53"/>
    <mergeCell ref="BZ53:CA53"/>
    <mergeCell ref="CB53:CC53"/>
    <mergeCell ref="CD53:CE53"/>
    <mergeCell ref="CF53:CG53"/>
    <mergeCell ref="CH53:CI53"/>
    <mergeCell ref="CJ53:CK53"/>
    <mergeCell ref="C54:D54"/>
    <mergeCell ref="E54:F54"/>
    <mergeCell ref="G54:H54"/>
    <mergeCell ref="I54:J54"/>
    <mergeCell ref="K54:L54"/>
    <mergeCell ref="M54:N54"/>
    <mergeCell ref="O54:P54"/>
    <mergeCell ref="Q54:R54"/>
    <mergeCell ref="S54:T54"/>
    <mergeCell ref="U54:V54"/>
    <mergeCell ref="W54:X54"/>
    <mergeCell ref="Y54:Z54"/>
    <mergeCell ref="AA54:AB54"/>
    <mergeCell ref="AC54:AD54"/>
    <mergeCell ref="AE54:AF54"/>
    <mergeCell ref="AG54:AH54"/>
    <mergeCell ref="AI54:AJ54"/>
    <mergeCell ref="AK54:AL54"/>
    <mergeCell ref="AM54:AN54"/>
    <mergeCell ref="AO54:AP54"/>
    <mergeCell ref="AQ54:AR54"/>
    <mergeCell ref="AS54:AT54"/>
    <mergeCell ref="AU54:AV54"/>
    <mergeCell ref="AW54:AX54"/>
    <mergeCell ref="AY54:AZ54"/>
    <mergeCell ref="BA54:BB54"/>
    <mergeCell ref="BC54:BD54"/>
    <mergeCell ref="BE54:BF54"/>
    <mergeCell ref="BG54:BH54"/>
    <mergeCell ref="BI54:BJ54"/>
    <mergeCell ref="BK54:BL54"/>
    <mergeCell ref="BN54:BO54"/>
    <mergeCell ref="BP54:BQ54"/>
    <mergeCell ref="BR54:BS54"/>
    <mergeCell ref="BT54:BU54"/>
    <mergeCell ref="BV54:BW54"/>
    <mergeCell ref="BX54:BY54"/>
    <mergeCell ref="BZ54:CA54"/>
    <mergeCell ref="CB54:CC54"/>
    <mergeCell ref="CD54:CE54"/>
    <mergeCell ref="CF54:CG54"/>
    <mergeCell ref="A52:A56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U52:V52"/>
    <mergeCell ref="W52:X52"/>
    <mergeCell ref="Y52:Z52"/>
    <mergeCell ref="AA52:AB52"/>
    <mergeCell ref="AC52:AD52"/>
    <mergeCell ref="AE52:AF52"/>
    <mergeCell ref="AG52:AH52"/>
    <mergeCell ref="AI52:AJ52"/>
    <mergeCell ref="AK52:AL52"/>
    <mergeCell ref="AM52:AN52"/>
    <mergeCell ref="AO52:AP52"/>
    <mergeCell ref="AQ52:AR52"/>
    <mergeCell ref="AS52:AT52"/>
    <mergeCell ref="AU52:AV52"/>
    <mergeCell ref="AW52:AX52"/>
    <mergeCell ref="AY52:AZ52"/>
    <mergeCell ref="BA52:BB52"/>
    <mergeCell ref="BC52:BD52"/>
    <mergeCell ref="BE52:BF52"/>
    <mergeCell ref="BG52:BH52"/>
    <mergeCell ref="BI52:BJ52"/>
    <mergeCell ref="BK52:BL52"/>
    <mergeCell ref="BN52:BO52"/>
    <mergeCell ref="BG56:BH56"/>
    <mergeCell ref="BI56:BJ56"/>
    <mergeCell ref="BK56:BL56"/>
    <mergeCell ref="CH48:CI48"/>
    <mergeCell ref="CJ48:CK48"/>
    <mergeCell ref="CM48:CN48"/>
    <mergeCell ref="CP48:CQ48"/>
    <mergeCell ref="CR48:CS48"/>
    <mergeCell ref="CT48:CU48"/>
    <mergeCell ref="CV48:CW48"/>
    <mergeCell ref="CX48:CY48"/>
    <mergeCell ref="CZ48:DA48"/>
    <mergeCell ref="DB48:DC48"/>
    <mergeCell ref="DD48:DE48"/>
    <mergeCell ref="DF48:DG48"/>
    <mergeCell ref="DH48:DI48"/>
    <mergeCell ref="DJ48:DK48"/>
    <mergeCell ref="DL48:DM48"/>
    <mergeCell ref="C49:D49"/>
    <mergeCell ref="E49:F49"/>
    <mergeCell ref="G49:H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E49:AF49"/>
    <mergeCell ref="AG49:AH49"/>
    <mergeCell ref="AI49:AJ49"/>
    <mergeCell ref="AK49:AL49"/>
    <mergeCell ref="AM49:AN49"/>
    <mergeCell ref="AO49:AP49"/>
    <mergeCell ref="AQ49:AR49"/>
    <mergeCell ref="AS49:AT49"/>
    <mergeCell ref="AU49:AV49"/>
    <mergeCell ref="AW49:AX49"/>
    <mergeCell ref="AY49:AZ49"/>
    <mergeCell ref="BA49:BB49"/>
    <mergeCell ref="BC49:BD49"/>
    <mergeCell ref="BE49:BF49"/>
    <mergeCell ref="BG49:BH49"/>
    <mergeCell ref="BI49:BJ49"/>
    <mergeCell ref="BK49:BL49"/>
    <mergeCell ref="BP46:BQ46"/>
    <mergeCell ref="BR46:BS46"/>
    <mergeCell ref="BT46:BU46"/>
    <mergeCell ref="BV46:BW46"/>
    <mergeCell ref="BX46:BY46"/>
    <mergeCell ref="BZ46:CA46"/>
    <mergeCell ref="CB46:CC46"/>
    <mergeCell ref="CD46:CE46"/>
    <mergeCell ref="CF46:CG46"/>
    <mergeCell ref="CH46:CI46"/>
    <mergeCell ref="CJ46:CK46"/>
    <mergeCell ref="BN47:BO47"/>
    <mergeCell ref="BP47:BQ47"/>
    <mergeCell ref="BR47:BS47"/>
    <mergeCell ref="BT47:BU47"/>
    <mergeCell ref="BV47:BW47"/>
    <mergeCell ref="BX47:BY47"/>
    <mergeCell ref="BZ47:CA47"/>
    <mergeCell ref="CB47:CC47"/>
    <mergeCell ref="CD47:CE47"/>
    <mergeCell ref="CF47:CG47"/>
    <mergeCell ref="CH47:CI47"/>
    <mergeCell ref="CJ47:CK47"/>
    <mergeCell ref="C48:D48"/>
    <mergeCell ref="E48:F48"/>
    <mergeCell ref="G48:H48"/>
    <mergeCell ref="I48:J48"/>
    <mergeCell ref="K48:L48"/>
    <mergeCell ref="M48:N48"/>
    <mergeCell ref="O48:P48"/>
    <mergeCell ref="Q48:R48"/>
    <mergeCell ref="S48:T48"/>
    <mergeCell ref="U48:V48"/>
    <mergeCell ref="W48:X48"/>
    <mergeCell ref="Y48:Z48"/>
    <mergeCell ref="AA48:AB48"/>
    <mergeCell ref="AC48:AD48"/>
    <mergeCell ref="AE48:AF48"/>
    <mergeCell ref="AG48:AH48"/>
    <mergeCell ref="AI48:AJ48"/>
    <mergeCell ref="AK48:AL48"/>
    <mergeCell ref="AM48:AN48"/>
    <mergeCell ref="AO48:AP48"/>
    <mergeCell ref="AQ48:AR48"/>
    <mergeCell ref="AS48:AT48"/>
    <mergeCell ref="AU48:AV48"/>
    <mergeCell ref="AW48:AX48"/>
    <mergeCell ref="AY48:AZ48"/>
    <mergeCell ref="BA48:BB48"/>
    <mergeCell ref="BC48:BD48"/>
    <mergeCell ref="BE48:BF48"/>
    <mergeCell ref="BG48:BH48"/>
    <mergeCell ref="BI48:BJ48"/>
    <mergeCell ref="BK48:BL48"/>
    <mergeCell ref="BN48:BO48"/>
    <mergeCell ref="BP48:BQ48"/>
    <mergeCell ref="BR48:BS48"/>
    <mergeCell ref="BT48:BU48"/>
    <mergeCell ref="BV48:BW48"/>
    <mergeCell ref="BX48:BY48"/>
    <mergeCell ref="BZ48:CA48"/>
    <mergeCell ref="CB48:CC48"/>
    <mergeCell ref="CD48:CE48"/>
    <mergeCell ref="CF48:CG48"/>
    <mergeCell ref="A46:A50"/>
    <mergeCell ref="C46:D46"/>
    <mergeCell ref="E46:F46"/>
    <mergeCell ref="G46:H46"/>
    <mergeCell ref="I46:J46"/>
    <mergeCell ref="K46:L46"/>
    <mergeCell ref="M46:N46"/>
    <mergeCell ref="O46:P46"/>
    <mergeCell ref="Q46:R46"/>
    <mergeCell ref="S46:T46"/>
    <mergeCell ref="U46:V46"/>
    <mergeCell ref="W46:X46"/>
    <mergeCell ref="Y46:Z46"/>
    <mergeCell ref="AA46:AB46"/>
    <mergeCell ref="AC46:AD46"/>
    <mergeCell ref="AE46:AF46"/>
    <mergeCell ref="AG46:AH46"/>
    <mergeCell ref="AI46:AJ46"/>
    <mergeCell ref="AK46:AL46"/>
    <mergeCell ref="AM46:AN46"/>
    <mergeCell ref="AO46:AP46"/>
    <mergeCell ref="AQ46:AR46"/>
    <mergeCell ref="AS46:AT46"/>
    <mergeCell ref="AU46:AV46"/>
    <mergeCell ref="AW46:AX46"/>
    <mergeCell ref="AY46:AZ46"/>
    <mergeCell ref="BA46:BB46"/>
    <mergeCell ref="BC46:BD46"/>
    <mergeCell ref="BE46:BF46"/>
    <mergeCell ref="BG46:BH46"/>
    <mergeCell ref="BI46:BJ46"/>
    <mergeCell ref="BK46:BL46"/>
    <mergeCell ref="BN46:BO46"/>
    <mergeCell ref="BG50:BH50"/>
    <mergeCell ref="BI50:BJ50"/>
    <mergeCell ref="BK50:BL50"/>
    <mergeCell ref="CH42:CI42"/>
    <mergeCell ref="CJ42:CK42"/>
    <mergeCell ref="CM42:CN42"/>
    <mergeCell ref="CP42:CQ42"/>
    <mergeCell ref="CR42:CS42"/>
    <mergeCell ref="CT42:CU42"/>
    <mergeCell ref="CV42:CW42"/>
    <mergeCell ref="CX42:CY42"/>
    <mergeCell ref="CZ42:DA42"/>
    <mergeCell ref="DB42:DC42"/>
    <mergeCell ref="DD42:DE42"/>
    <mergeCell ref="DF42:DG42"/>
    <mergeCell ref="DH42:DI42"/>
    <mergeCell ref="DJ42:DK42"/>
    <mergeCell ref="DL42:DM42"/>
    <mergeCell ref="C43:D43"/>
    <mergeCell ref="E43:F43"/>
    <mergeCell ref="G43:H43"/>
    <mergeCell ref="I43:J43"/>
    <mergeCell ref="K43:L43"/>
    <mergeCell ref="M43:N43"/>
    <mergeCell ref="O43:P43"/>
    <mergeCell ref="Q43:R43"/>
    <mergeCell ref="S43:T43"/>
    <mergeCell ref="U43:V43"/>
    <mergeCell ref="W43:X43"/>
    <mergeCell ref="Y43:Z43"/>
    <mergeCell ref="AA43:AB43"/>
    <mergeCell ref="AC43:AD43"/>
    <mergeCell ref="AE43:AF43"/>
    <mergeCell ref="AG43:AH43"/>
    <mergeCell ref="AI43:AJ43"/>
    <mergeCell ref="AK43:AL43"/>
    <mergeCell ref="AM43:AN43"/>
    <mergeCell ref="AO43:AP43"/>
    <mergeCell ref="AQ43:AR43"/>
    <mergeCell ref="AS43:AT43"/>
    <mergeCell ref="AU43:AV43"/>
    <mergeCell ref="AW43:AX43"/>
    <mergeCell ref="AY43:AZ43"/>
    <mergeCell ref="BA43:BB43"/>
    <mergeCell ref="BC43:BD43"/>
    <mergeCell ref="BE43:BF43"/>
    <mergeCell ref="BG43:BH43"/>
    <mergeCell ref="BI43:BJ43"/>
    <mergeCell ref="BK43:BL43"/>
    <mergeCell ref="BP40:BQ40"/>
    <mergeCell ref="BR40:BS40"/>
    <mergeCell ref="BT40:BU40"/>
    <mergeCell ref="BV40:BW40"/>
    <mergeCell ref="BX40:BY40"/>
    <mergeCell ref="BZ40:CA40"/>
    <mergeCell ref="CB40:CC40"/>
    <mergeCell ref="CD40:CE40"/>
    <mergeCell ref="CF40:CG40"/>
    <mergeCell ref="CH40:CI40"/>
    <mergeCell ref="CJ40:CK40"/>
    <mergeCell ref="BN41:BO41"/>
    <mergeCell ref="BP41:BQ41"/>
    <mergeCell ref="BR41:BS41"/>
    <mergeCell ref="BT41:BU41"/>
    <mergeCell ref="BV41:BW41"/>
    <mergeCell ref="BX41:BY41"/>
    <mergeCell ref="BZ41:CA41"/>
    <mergeCell ref="CB41:CC41"/>
    <mergeCell ref="CD41:CE41"/>
    <mergeCell ref="CF41:CG41"/>
    <mergeCell ref="CH41:CI41"/>
    <mergeCell ref="CJ41:CK41"/>
    <mergeCell ref="C42:D42"/>
    <mergeCell ref="E42:F42"/>
    <mergeCell ref="G42:H42"/>
    <mergeCell ref="I42:J42"/>
    <mergeCell ref="K42:L42"/>
    <mergeCell ref="M42:N42"/>
    <mergeCell ref="O42:P42"/>
    <mergeCell ref="Q42:R42"/>
    <mergeCell ref="S42:T42"/>
    <mergeCell ref="U42:V42"/>
    <mergeCell ref="W42:X42"/>
    <mergeCell ref="Y42:Z42"/>
    <mergeCell ref="AA42:AB42"/>
    <mergeCell ref="AC42:AD42"/>
    <mergeCell ref="AE42:AF42"/>
    <mergeCell ref="AG42:AH42"/>
    <mergeCell ref="AI42:AJ42"/>
    <mergeCell ref="AK42:AL42"/>
    <mergeCell ref="AM42:AN42"/>
    <mergeCell ref="AO42:AP42"/>
    <mergeCell ref="AQ42:AR42"/>
    <mergeCell ref="AS42:AT42"/>
    <mergeCell ref="AU42:AV42"/>
    <mergeCell ref="AW42:AX42"/>
    <mergeCell ref="AY42:AZ42"/>
    <mergeCell ref="BA42:BB42"/>
    <mergeCell ref="BC42:BD42"/>
    <mergeCell ref="BE42:BF42"/>
    <mergeCell ref="BG42:BH42"/>
    <mergeCell ref="BI42:BJ42"/>
    <mergeCell ref="BK42:BL42"/>
    <mergeCell ref="BN42:BO42"/>
    <mergeCell ref="BP42:BQ42"/>
    <mergeCell ref="BR42:BS42"/>
    <mergeCell ref="BT42:BU42"/>
    <mergeCell ref="BV42:BW42"/>
    <mergeCell ref="BX42:BY42"/>
    <mergeCell ref="BZ42:CA42"/>
    <mergeCell ref="CB42:CC42"/>
    <mergeCell ref="CD42:CE42"/>
    <mergeCell ref="CF42:CG42"/>
    <mergeCell ref="A40:A44"/>
    <mergeCell ref="C40:D40"/>
    <mergeCell ref="E40:F40"/>
    <mergeCell ref="G40:H40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40:AB40"/>
    <mergeCell ref="AC40:AD40"/>
    <mergeCell ref="AE40:AF40"/>
    <mergeCell ref="AG40:AH40"/>
    <mergeCell ref="AI40:AJ40"/>
    <mergeCell ref="AK40:AL40"/>
    <mergeCell ref="AM40:AN40"/>
    <mergeCell ref="AO40:AP40"/>
    <mergeCell ref="AQ40:AR40"/>
    <mergeCell ref="AS40:AT40"/>
    <mergeCell ref="AU40:AV40"/>
    <mergeCell ref="AW40:AX40"/>
    <mergeCell ref="AY40:AZ40"/>
    <mergeCell ref="BA40:BB40"/>
    <mergeCell ref="BC40:BD40"/>
    <mergeCell ref="BE40:BF40"/>
    <mergeCell ref="BG40:BH40"/>
    <mergeCell ref="BI40:BJ40"/>
    <mergeCell ref="BK40:BL40"/>
    <mergeCell ref="BN40:BO40"/>
    <mergeCell ref="BG44:BH44"/>
    <mergeCell ref="BI44:BJ44"/>
    <mergeCell ref="BK44:BL44"/>
    <mergeCell ref="CH36:CI36"/>
    <mergeCell ref="CJ36:CK36"/>
    <mergeCell ref="CM36:CN36"/>
    <mergeCell ref="CP36:CQ36"/>
    <mergeCell ref="CR36:CS36"/>
    <mergeCell ref="CT36:CU36"/>
    <mergeCell ref="CV36:CW36"/>
    <mergeCell ref="CX36:CY36"/>
    <mergeCell ref="CZ36:DA36"/>
    <mergeCell ref="DB36:DC36"/>
    <mergeCell ref="DD36:DE36"/>
    <mergeCell ref="DF36:DG36"/>
    <mergeCell ref="DH36:DI36"/>
    <mergeCell ref="DJ36:DK36"/>
    <mergeCell ref="DL36:DM36"/>
    <mergeCell ref="C37:D37"/>
    <mergeCell ref="E37:F37"/>
    <mergeCell ref="G37:H37"/>
    <mergeCell ref="I37:J37"/>
    <mergeCell ref="K37:L37"/>
    <mergeCell ref="M37:N37"/>
    <mergeCell ref="O37:P37"/>
    <mergeCell ref="Q37:R37"/>
    <mergeCell ref="S37:T37"/>
    <mergeCell ref="U37:V37"/>
    <mergeCell ref="W37:X37"/>
    <mergeCell ref="Y37:Z37"/>
    <mergeCell ref="AA37:AB37"/>
    <mergeCell ref="AC37:AD37"/>
    <mergeCell ref="AE37:AF37"/>
    <mergeCell ref="AG37:AH37"/>
    <mergeCell ref="AI37:AJ37"/>
    <mergeCell ref="AK37:AL37"/>
    <mergeCell ref="AM37:AN37"/>
    <mergeCell ref="AO37:AP37"/>
    <mergeCell ref="AQ37:AR37"/>
    <mergeCell ref="AS37:AT37"/>
    <mergeCell ref="AU37:AV37"/>
    <mergeCell ref="AW37:AX37"/>
    <mergeCell ref="AY37:AZ37"/>
    <mergeCell ref="BA37:BB37"/>
    <mergeCell ref="BC37:BD37"/>
    <mergeCell ref="BE37:BF37"/>
    <mergeCell ref="BG37:BH37"/>
    <mergeCell ref="BI37:BJ37"/>
    <mergeCell ref="BK37:BL37"/>
    <mergeCell ref="BP34:BQ34"/>
    <mergeCell ref="BR34:BS34"/>
    <mergeCell ref="BT34:BU34"/>
    <mergeCell ref="BV34:BW34"/>
    <mergeCell ref="BX34:BY34"/>
    <mergeCell ref="BZ34:CA34"/>
    <mergeCell ref="CB34:CC34"/>
    <mergeCell ref="CD34:CE34"/>
    <mergeCell ref="CF34:CG34"/>
    <mergeCell ref="CH34:CI34"/>
    <mergeCell ref="CJ34:CK34"/>
    <mergeCell ref="BN35:BO35"/>
    <mergeCell ref="BP35:BQ35"/>
    <mergeCell ref="BR35:BS35"/>
    <mergeCell ref="BT35:BU35"/>
    <mergeCell ref="BV35:BW35"/>
    <mergeCell ref="BX35:BY35"/>
    <mergeCell ref="BZ35:CA35"/>
    <mergeCell ref="CB35:CC35"/>
    <mergeCell ref="CD35:CE35"/>
    <mergeCell ref="CF35:CG35"/>
    <mergeCell ref="CH35:CI35"/>
    <mergeCell ref="CJ35:CK35"/>
    <mergeCell ref="C36:D36"/>
    <mergeCell ref="E36:F36"/>
    <mergeCell ref="G36:H36"/>
    <mergeCell ref="I36:J36"/>
    <mergeCell ref="K36:L36"/>
    <mergeCell ref="M36:N36"/>
    <mergeCell ref="O36:P36"/>
    <mergeCell ref="Q36:R36"/>
    <mergeCell ref="S36:T36"/>
    <mergeCell ref="U36:V36"/>
    <mergeCell ref="W36:X36"/>
    <mergeCell ref="Y36:Z36"/>
    <mergeCell ref="AA36:AB36"/>
    <mergeCell ref="AC36:AD36"/>
    <mergeCell ref="AE36:AF36"/>
    <mergeCell ref="AG36:AH36"/>
    <mergeCell ref="AI36:AJ36"/>
    <mergeCell ref="AK36:AL36"/>
    <mergeCell ref="AM36:AN36"/>
    <mergeCell ref="AO36:AP36"/>
    <mergeCell ref="AQ36:AR36"/>
    <mergeCell ref="AS36:AT36"/>
    <mergeCell ref="AU36:AV36"/>
    <mergeCell ref="AW36:AX36"/>
    <mergeCell ref="AY36:AZ36"/>
    <mergeCell ref="BA36:BB36"/>
    <mergeCell ref="BC36:BD36"/>
    <mergeCell ref="BE36:BF36"/>
    <mergeCell ref="BG36:BH36"/>
    <mergeCell ref="BI36:BJ36"/>
    <mergeCell ref="BK36:BL36"/>
    <mergeCell ref="BN36:BO36"/>
    <mergeCell ref="BP36:BQ36"/>
    <mergeCell ref="BR36:BS36"/>
    <mergeCell ref="BT36:BU36"/>
    <mergeCell ref="BV36:BW36"/>
    <mergeCell ref="BX36:BY36"/>
    <mergeCell ref="BZ36:CA36"/>
    <mergeCell ref="CB36:CC36"/>
    <mergeCell ref="CD36:CE36"/>
    <mergeCell ref="CF36:CG36"/>
    <mergeCell ref="A34:A38"/>
    <mergeCell ref="C34:D34"/>
    <mergeCell ref="E34:F34"/>
    <mergeCell ref="G34:H34"/>
    <mergeCell ref="I34:J34"/>
    <mergeCell ref="K34:L34"/>
    <mergeCell ref="M34:N34"/>
    <mergeCell ref="O34:P34"/>
    <mergeCell ref="Q34:R34"/>
    <mergeCell ref="S34:T34"/>
    <mergeCell ref="U34:V34"/>
    <mergeCell ref="W34:X34"/>
    <mergeCell ref="Y34:Z34"/>
    <mergeCell ref="AA34:AB34"/>
    <mergeCell ref="AC34:AD34"/>
    <mergeCell ref="AE34:AF34"/>
    <mergeCell ref="AG34:AH34"/>
    <mergeCell ref="AI34:AJ34"/>
    <mergeCell ref="AK34:AL34"/>
    <mergeCell ref="AM34:AN34"/>
    <mergeCell ref="AO34:AP34"/>
    <mergeCell ref="AQ34:AR34"/>
    <mergeCell ref="AS34:AT34"/>
    <mergeCell ref="AU34:AV34"/>
    <mergeCell ref="AW34:AX34"/>
    <mergeCell ref="AY34:AZ34"/>
    <mergeCell ref="BA34:BB34"/>
    <mergeCell ref="BC34:BD34"/>
    <mergeCell ref="BE34:BF34"/>
    <mergeCell ref="BG34:BH34"/>
    <mergeCell ref="BI34:BJ34"/>
    <mergeCell ref="BK34:BL34"/>
    <mergeCell ref="BN34:BO34"/>
    <mergeCell ref="BG38:BH38"/>
    <mergeCell ref="BI38:BJ38"/>
    <mergeCell ref="BK38:BL38"/>
    <mergeCell ref="CH30:CI30"/>
    <mergeCell ref="CJ30:CK30"/>
    <mergeCell ref="CM30:CN30"/>
    <mergeCell ref="CP30:CQ30"/>
    <mergeCell ref="CR30:CS30"/>
    <mergeCell ref="CT30:CU30"/>
    <mergeCell ref="CV30:CW30"/>
    <mergeCell ref="CX30:CY30"/>
    <mergeCell ref="CZ30:DA30"/>
    <mergeCell ref="DB30:DC30"/>
    <mergeCell ref="DD30:DE30"/>
    <mergeCell ref="DF30:DG30"/>
    <mergeCell ref="DH30:DI30"/>
    <mergeCell ref="DJ30:DK30"/>
    <mergeCell ref="DL30:DM30"/>
    <mergeCell ref="C31:D31"/>
    <mergeCell ref="E31:F31"/>
    <mergeCell ref="G31:H31"/>
    <mergeCell ref="I31:J31"/>
    <mergeCell ref="K31:L31"/>
    <mergeCell ref="M31:N31"/>
    <mergeCell ref="O31:P31"/>
    <mergeCell ref="Q31:R31"/>
    <mergeCell ref="S31:T31"/>
    <mergeCell ref="U31:V31"/>
    <mergeCell ref="W31:X31"/>
    <mergeCell ref="Y31:Z31"/>
    <mergeCell ref="AA31:AB31"/>
    <mergeCell ref="AC31:AD31"/>
    <mergeCell ref="AE31:AF31"/>
    <mergeCell ref="AG31:AH31"/>
    <mergeCell ref="AI31:AJ31"/>
    <mergeCell ref="AK31:AL31"/>
    <mergeCell ref="AM31:AN31"/>
    <mergeCell ref="AO31:AP31"/>
    <mergeCell ref="AQ31:AR31"/>
    <mergeCell ref="AS31:AT31"/>
    <mergeCell ref="AU31:AV31"/>
    <mergeCell ref="AW31:AX31"/>
    <mergeCell ref="AY31:AZ31"/>
    <mergeCell ref="BA31:BB31"/>
    <mergeCell ref="BC31:BD31"/>
    <mergeCell ref="BE31:BF31"/>
    <mergeCell ref="BG31:BH31"/>
    <mergeCell ref="BI31:BJ31"/>
    <mergeCell ref="BK31:BL31"/>
    <mergeCell ref="BP28:BQ28"/>
    <mergeCell ref="BR28:BS28"/>
    <mergeCell ref="BT28:BU28"/>
    <mergeCell ref="BV28:BW28"/>
    <mergeCell ref="BX28:BY28"/>
    <mergeCell ref="BZ28:CA28"/>
    <mergeCell ref="CB28:CC28"/>
    <mergeCell ref="CD28:CE28"/>
    <mergeCell ref="CF28:CG28"/>
    <mergeCell ref="CH28:CI28"/>
    <mergeCell ref="CJ28:CK28"/>
    <mergeCell ref="BN29:BO29"/>
    <mergeCell ref="BP29:BQ29"/>
    <mergeCell ref="BR29:BS29"/>
    <mergeCell ref="BT29:BU29"/>
    <mergeCell ref="BV29:BW29"/>
    <mergeCell ref="BX29:BY29"/>
    <mergeCell ref="BZ29:CA29"/>
    <mergeCell ref="CB29:CC29"/>
    <mergeCell ref="CD29:CE29"/>
    <mergeCell ref="CF29:CG29"/>
    <mergeCell ref="CH29:CI29"/>
    <mergeCell ref="CJ29:CK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AA30:AB30"/>
    <mergeCell ref="AC30:AD30"/>
    <mergeCell ref="AE30:AF30"/>
    <mergeCell ref="AG30:AH30"/>
    <mergeCell ref="AI30:AJ30"/>
    <mergeCell ref="AK30:AL30"/>
    <mergeCell ref="AM30:AN30"/>
    <mergeCell ref="AO30:AP30"/>
    <mergeCell ref="AQ30:AR30"/>
    <mergeCell ref="AS30:AT30"/>
    <mergeCell ref="AU30:AV30"/>
    <mergeCell ref="AW30:AX30"/>
    <mergeCell ref="AY30:AZ30"/>
    <mergeCell ref="BA30:BB30"/>
    <mergeCell ref="BC30:BD30"/>
    <mergeCell ref="BE30:BF30"/>
    <mergeCell ref="BG30:BH30"/>
    <mergeCell ref="BI30:BJ30"/>
    <mergeCell ref="BK30:BL30"/>
    <mergeCell ref="BN30:BO30"/>
    <mergeCell ref="BP30:BQ30"/>
    <mergeCell ref="BR30:BS30"/>
    <mergeCell ref="BT30:BU30"/>
    <mergeCell ref="BV30:BW30"/>
    <mergeCell ref="BX30:BY30"/>
    <mergeCell ref="BZ30:CA30"/>
    <mergeCell ref="CB30:CC30"/>
    <mergeCell ref="CD30:CE30"/>
    <mergeCell ref="CF30:CG30"/>
    <mergeCell ref="A28:A32"/>
    <mergeCell ref="C28:D28"/>
    <mergeCell ref="E28:F28"/>
    <mergeCell ref="G28:H28"/>
    <mergeCell ref="I28:J28"/>
    <mergeCell ref="K28:L28"/>
    <mergeCell ref="M28:N28"/>
    <mergeCell ref="O28:P28"/>
    <mergeCell ref="Q28:R28"/>
    <mergeCell ref="S28:T28"/>
    <mergeCell ref="U28:V28"/>
    <mergeCell ref="W28:X28"/>
    <mergeCell ref="Y28:Z28"/>
    <mergeCell ref="AA28:AB28"/>
    <mergeCell ref="AC28:AD28"/>
    <mergeCell ref="AE28:AF28"/>
    <mergeCell ref="AG28:AH28"/>
    <mergeCell ref="AI28:AJ28"/>
    <mergeCell ref="AK28:AL28"/>
    <mergeCell ref="AM28:AN28"/>
    <mergeCell ref="AO28:AP28"/>
    <mergeCell ref="AQ28:AR28"/>
    <mergeCell ref="AS28:AT28"/>
    <mergeCell ref="AU28:AV28"/>
    <mergeCell ref="AW28:AX28"/>
    <mergeCell ref="AY28:AZ28"/>
    <mergeCell ref="BA28:BB28"/>
    <mergeCell ref="BC28:BD28"/>
    <mergeCell ref="BE28:BF28"/>
    <mergeCell ref="BG28:BH28"/>
    <mergeCell ref="BI28:BJ28"/>
    <mergeCell ref="BK28:BL28"/>
    <mergeCell ref="BN28:BO28"/>
    <mergeCell ref="BG32:BH32"/>
    <mergeCell ref="BI32:BJ32"/>
    <mergeCell ref="BK32:BL32"/>
    <mergeCell ref="CF24:CG24"/>
    <mergeCell ref="CH24:CI24"/>
    <mergeCell ref="CJ24:CK24"/>
    <mergeCell ref="CM24:CN24"/>
    <mergeCell ref="CP24:CQ24"/>
    <mergeCell ref="CR24:CS24"/>
    <mergeCell ref="CT24:CU24"/>
    <mergeCell ref="CV24:CW24"/>
    <mergeCell ref="CX24:CY24"/>
    <mergeCell ref="CZ24:DA24"/>
    <mergeCell ref="DB24:DC24"/>
    <mergeCell ref="DD24:DE24"/>
    <mergeCell ref="DF24:DG24"/>
    <mergeCell ref="DH24:DI24"/>
    <mergeCell ref="DJ24:DK24"/>
    <mergeCell ref="DL24:DM24"/>
    <mergeCell ref="C25:D25"/>
    <mergeCell ref="E25:F25"/>
    <mergeCell ref="G25:H25"/>
    <mergeCell ref="I25:J25"/>
    <mergeCell ref="K25:L25"/>
    <mergeCell ref="M25:N25"/>
    <mergeCell ref="O25:P25"/>
    <mergeCell ref="Q25:R25"/>
    <mergeCell ref="S25:T25"/>
    <mergeCell ref="U25:V25"/>
    <mergeCell ref="W25:X25"/>
    <mergeCell ref="Y25:Z25"/>
    <mergeCell ref="AA25:AB25"/>
    <mergeCell ref="AC25:AD25"/>
    <mergeCell ref="AE25:AF25"/>
    <mergeCell ref="AG25:AH25"/>
    <mergeCell ref="AI25:AJ25"/>
    <mergeCell ref="AK25:AL25"/>
    <mergeCell ref="AM25:AN25"/>
    <mergeCell ref="AO25:AP25"/>
    <mergeCell ref="AQ25:AR25"/>
    <mergeCell ref="AS25:AT25"/>
    <mergeCell ref="AU25:AV25"/>
    <mergeCell ref="AW25:AX25"/>
    <mergeCell ref="AY25:AZ25"/>
    <mergeCell ref="BA25:BB25"/>
    <mergeCell ref="BC25:BD25"/>
    <mergeCell ref="BE25:BF25"/>
    <mergeCell ref="BG25:BH25"/>
    <mergeCell ref="BI25:BJ25"/>
    <mergeCell ref="BK25:BL25"/>
    <mergeCell ref="BN22:BO22"/>
    <mergeCell ref="BP22:BQ22"/>
    <mergeCell ref="BR22:BS22"/>
    <mergeCell ref="BT22:BU22"/>
    <mergeCell ref="BV22:BW22"/>
    <mergeCell ref="BX22:BY22"/>
    <mergeCell ref="BZ22:CA22"/>
    <mergeCell ref="CB22:CC22"/>
    <mergeCell ref="CD22:CE22"/>
    <mergeCell ref="CF22:CG22"/>
    <mergeCell ref="CH22:CI22"/>
    <mergeCell ref="CJ22:CK22"/>
    <mergeCell ref="BN23:BO23"/>
    <mergeCell ref="BP23:BQ23"/>
    <mergeCell ref="BR23:BS23"/>
    <mergeCell ref="BT23:BU23"/>
    <mergeCell ref="BV23:BW23"/>
    <mergeCell ref="BX23:BY23"/>
    <mergeCell ref="BZ23:CA23"/>
    <mergeCell ref="CB23:CC23"/>
    <mergeCell ref="CD23:CE23"/>
    <mergeCell ref="CF23:CG23"/>
    <mergeCell ref="CH23:CI23"/>
    <mergeCell ref="CJ23:CK23"/>
    <mergeCell ref="C24:D24"/>
    <mergeCell ref="E24:F24"/>
    <mergeCell ref="G24:H24"/>
    <mergeCell ref="I24:J24"/>
    <mergeCell ref="K24:L24"/>
    <mergeCell ref="M24:N24"/>
    <mergeCell ref="O24:P24"/>
    <mergeCell ref="Q24:R24"/>
    <mergeCell ref="S24:T24"/>
    <mergeCell ref="U24:V24"/>
    <mergeCell ref="W24:X24"/>
    <mergeCell ref="Y24:Z24"/>
    <mergeCell ref="AA24:AB24"/>
    <mergeCell ref="AC24:AD24"/>
    <mergeCell ref="AE24:AF24"/>
    <mergeCell ref="AG24:AH24"/>
    <mergeCell ref="AI24:AJ24"/>
    <mergeCell ref="AK24:AL24"/>
    <mergeCell ref="AM24:AN24"/>
    <mergeCell ref="AO24:AP24"/>
    <mergeCell ref="AQ24:AR24"/>
    <mergeCell ref="AS24:AT24"/>
    <mergeCell ref="AU24:AV24"/>
    <mergeCell ref="AW24:AX24"/>
    <mergeCell ref="AY24:AZ24"/>
    <mergeCell ref="BA24:BB24"/>
    <mergeCell ref="BC24:BD24"/>
    <mergeCell ref="BE24:BF24"/>
    <mergeCell ref="BG24:BH24"/>
    <mergeCell ref="BI24:BJ24"/>
    <mergeCell ref="BK24:BL24"/>
    <mergeCell ref="BN24:BO24"/>
    <mergeCell ref="BP24:BQ24"/>
    <mergeCell ref="BR24:BS24"/>
    <mergeCell ref="BT24:BU24"/>
    <mergeCell ref="BV24:BW24"/>
    <mergeCell ref="BX24:BY24"/>
    <mergeCell ref="BZ24:CA24"/>
    <mergeCell ref="CB24:CC24"/>
    <mergeCell ref="CD24:CE24"/>
    <mergeCell ref="A4:A8"/>
    <mergeCell ref="A10:A14"/>
    <mergeCell ref="A16:A20"/>
    <mergeCell ref="BI8:BJ8"/>
    <mergeCell ref="BG8:BH8"/>
    <mergeCell ref="BK8:BL8"/>
    <mergeCell ref="BG14:BH14"/>
    <mergeCell ref="BI14:BJ14"/>
    <mergeCell ref="BK14:BL14"/>
    <mergeCell ref="BG20:BH20"/>
    <mergeCell ref="BI20:BJ20"/>
    <mergeCell ref="BK20:BL20"/>
    <mergeCell ref="A22:A26"/>
    <mergeCell ref="C22:D22"/>
    <mergeCell ref="E22:F22"/>
    <mergeCell ref="G22:H22"/>
    <mergeCell ref="I22:J22"/>
    <mergeCell ref="K22:L22"/>
    <mergeCell ref="M22:N22"/>
    <mergeCell ref="O22:P22"/>
    <mergeCell ref="Q22:R22"/>
    <mergeCell ref="S22:T22"/>
    <mergeCell ref="U22:V22"/>
    <mergeCell ref="W22:X22"/>
    <mergeCell ref="Y22:Z22"/>
    <mergeCell ref="AA22:AB22"/>
    <mergeCell ref="AC22:AD22"/>
    <mergeCell ref="AE22:AF22"/>
    <mergeCell ref="AG22:AH22"/>
    <mergeCell ref="AI22:AJ22"/>
    <mergeCell ref="AK22:AL22"/>
    <mergeCell ref="AM22:AN22"/>
    <mergeCell ref="AO22:AP22"/>
    <mergeCell ref="AQ22:AR22"/>
    <mergeCell ref="AS22:AT22"/>
    <mergeCell ref="AU22:AV22"/>
    <mergeCell ref="AW22:AX22"/>
    <mergeCell ref="AY22:AZ22"/>
    <mergeCell ref="BA22:BB22"/>
    <mergeCell ref="BC22:BD22"/>
    <mergeCell ref="BE22:BF22"/>
    <mergeCell ref="BG22:BH22"/>
    <mergeCell ref="BI22:BJ22"/>
    <mergeCell ref="BK22:BL22"/>
    <mergeCell ref="BG26:BH26"/>
    <mergeCell ref="BI26:BJ26"/>
    <mergeCell ref="BK26:BL26"/>
    <mergeCell ref="C16:D16"/>
    <mergeCell ref="E16:F16"/>
    <mergeCell ref="G16:H16"/>
    <mergeCell ref="I16:J16"/>
    <mergeCell ref="K16:L16"/>
    <mergeCell ref="M16:N16"/>
    <mergeCell ref="O16:P16"/>
    <mergeCell ref="Q16:R16"/>
    <mergeCell ref="S16:T16"/>
    <mergeCell ref="U16:V16"/>
    <mergeCell ref="W16:X16"/>
    <mergeCell ref="Y16:Z16"/>
    <mergeCell ref="AA16:AB16"/>
    <mergeCell ref="AC16:AD16"/>
    <mergeCell ref="AE16:AF16"/>
    <mergeCell ref="AG16:AH16"/>
    <mergeCell ref="AI16:AJ16"/>
    <mergeCell ref="CM18:CN18"/>
    <mergeCell ref="CP18:CQ18"/>
    <mergeCell ref="CR18:CS18"/>
    <mergeCell ref="CT18:CU18"/>
    <mergeCell ref="CV18:CW18"/>
    <mergeCell ref="CX18:CY18"/>
    <mergeCell ref="CZ18:DA18"/>
    <mergeCell ref="DB18:DC18"/>
    <mergeCell ref="DD18:DE18"/>
    <mergeCell ref="DF18:DG18"/>
    <mergeCell ref="DH18:DI18"/>
    <mergeCell ref="DJ18:DK18"/>
    <mergeCell ref="DL18:DM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AC19:AD19"/>
    <mergeCell ref="AE19:AF19"/>
    <mergeCell ref="AG19:AH19"/>
    <mergeCell ref="AI19:AJ19"/>
    <mergeCell ref="AK19:AL19"/>
    <mergeCell ref="AM19:AN19"/>
    <mergeCell ref="AO19:AP19"/>
    <mergeCell ref="AQ19:AR19"/>
    <mergeCell ref="AS19:AT19"/>
    <mergeCell ref="AU19:AV19"/>
    <mergeCell ref="AW19:AX19"/>
    <mergeCell ref="AY19:AZ19"/>
    <mergeCell ref="BA19:BB19"/>
    <mergeCell ref="BC19:BD19"/>
    <mergeCell ref="BE19:BF19"/>
    <mergeCell ref="BG19:BH19"/>
    <mergeCell ref="BI19:BJ19"/>
    <mergeCell ref="BK19:BL19"/>
    <mergeCell ref="BX16:BY16"/>
    <mergeCell ref="BZ16:CA16"/>
    <mergeCell ref="CB16:CC16"/>
    <mergeCell ref="CD16:CE16"/>
    <mergeCell ref="CF16:CG16"/>
    <mergeCell ref="CH16:CI16"/>
    <mergeCell ref="CJ16:CK16"/>
    <mergeCell ref="BN17:BO17"/>
    <mergeCell ref="BP17:BQ17"/>
    <mergeCell ref="BR17:BS17"/>
    <mergeCell ref="BT17:BU17"/>
    <mergeCell ref="BV17:BW17"/>
    <mergeCell ref="BX17:BY17"/>
    <mergeCell ref="BZ17:CA17"/>
    <mergeCell ref="CB17:CC17"/>
    <mergeCell ref="CD17:CE17"/>
    <mergeCell ref="CF17:CG17"/>
    <mergeCell ref="CH17:CI17"/>
    <mergeCell ref="CJ17:CK17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U18:V18"/>
    <mergeCell ref="W18:X18"/>
    <mergeCell ref="Y18:Z18"/>
    <mergeCell ref="AA18:AB18"/>
    <mergeCell ref="AC18:AD18"/>
    <mergeCell ref="AE18:AF18"/>
    <mergeCell ref="AG18:AH18"/>
    <mergeCell ref="AI18:AJ18"/>
    <mergeCell ref="AK18:AL18"/>
    <mergeCell ref="AM18:AN18"/>
    <mergeCell ref="AO18:AP18"/>
    <mergeCell ref="AQ18:AR18"/>
    <mergeCell ref="AS18:AT18"/>
    <mergeCell ref="AU18:AV18"/>
    <mergeCell ref="AW18:AX18"/>
    <mergeCell ref="AY18:AZ18"/>
    <mergeCell ref="BA18:BB18"/>
    <mergeCell ref="BC18:BD18"/>
    <mergeCell ref="BE18:BF18"/>
    <mergeCell ref="BG18:BH18"/>
    <mergeCell ref="BI18:BJ18"/>
    <mergeCell ref="BK18:BL18"/>
    <mergeCell ref="BN18:BO18"/>
    <mergeCell ref="BP18:BQ18"/>
    <mergeCell ref="BR18:BS18"/>
    <mergeCell ref="BT18:BU18"/>
    <mergeCell ref="BV18:BW18"/>
    <mergeCell ref="BX18:BY18"/>
    <mergeCell ref="BZ18:CA18"/>
    <mergeCell ref="CB18:CC18"/>
    <mergeCell ref="CD18:CE18"/>
    <mergeCell ref="CF18:CG18"/>
    <mergeCell ref="CH18:CI18"/>
    <mergeCell ref="CJ18:CK18"/>
    <mergeCell ref="AK16:AL16"/>
    <mergeCell ref="AM16:AN16"/>
    <mergeCell ref="AO16:AP16"/>
    <mergeCell ref="AQ16:AR16"/>
    <mergeCell ref="AS16:AT16"/>
    <mergeCell ref="AU16:AV16"/>
    <mergeCell ref="AW16:AX16"/>
    <mergeCell ref="AY16:AZ16"/>
    <mergeCell ref="BA16:BB16"/>
    <mergeCell ref="BC16:BD16"/>
    <mergeCell ref="BE16:BF16"/>
    <mergeCell ref="BG16:BH16"/>
    <mergeCell ref="BI16:BJ16"/>
    <mergeCell ref="BK16:BL16"/>
    <mergeCell ref="BN16:BO16"/>
    <mergeCell ref="CH12:CI12"/>
    <mergeCell ref="CJ12:CK12"/>
    <mergeCell ref="CM12:CN12"/>
    <mergeCell ref="CP12:CQ12"/>
    <mergeCell ref="CR12:CS12"/>
    <mergeCell ref="CT12:CU12"/>
    <mergeCell ref="CV12:CW12"/>
    <mergeCell ref="CX12:CY12"/>
    <mergeCell ref="CZ12:DA12"/>
    <mergeCell ref="DB12:DC12"/>
    <mergeCell ref="DD12:DE12"/>
    <mergeCell ref="DF12:DG12"/>
    <mergeCell ref="DH12:DI12"/>
    <mergeCell ref="DJ12:DK12"/>
    <mergeCell ref="DL12:DM12"/>
    <mergeCell ref="C13:D13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AG13:AH13"/>
    <mergeCell ref="AI13:AJ13"/>
    <mergeCell ref="AK13:AL13"/>
    <mergeCell ref="AM13:AN13"/>
    <mergeCell ref="AO13:AP13"/>
    <mergeCell ref="AQ13:AR13"/>
    <mergeCell ref="AS13:AT13"/>
    <mergeCell ref="AU13:AV13"/>
    <mergeCell ref="AW13:AX13"/>
    <mergeCell ref="AY13:AZ13"/>
    <mergeCell ref="BA13:BB13"/>
    <mergeCell ref="BC13:BD13"/>
    <mergeCell ref="BE13:BF13"/>
    <mergeCell ref="BG13:BH13"/>
    <mergeCell ref="BI13:BJ13"/>
    <mergeCell ref="BK13:BL13"/>
    <mergeCell ref="BP16:BQ16"/>
    <mergeCell ref="BR16:BS16"/>
    <mergeCell ref="BT16:BU16"/>
    <mergeCell ref="BV16:BW16"/>
    <mergeCell ref="BT10:BU10"/>
    <mergeCell ref="BV10:BW10"/>
    <mergeCell ref="BX10:BY10"/>
    <mergeCell ref="BZ10:CA10"/>
    <mergeCell ref="CB10:CC10"/>
    <mergeCell ref="CD10:CE10"/>
    <mergeCell ref="CF10:CG10"/>
    <mergeCell ref="CH10:CI10"/>
    <mergeCell ref="CJ10:CK10"/>
    <mergeCell ref="BN11:BO11"/>
    <mergeCell ref="BP11:BQ11"/>
    <mergeCell ref="BR11:BS11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CJ11:CK11"/>
    <mergeCell ref="C12:D12"/>
    <mergeCell ref="E12:F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Y12:Z12"/>
    <mergeCell ref="AA12:AB12"/>
    <mergeCell ref="AC12:AD12"/>
    <mergeCell ref="AE12:AF12"/>
    <mergeCell ref="AG12:AH12"/>
    <mergeCell ref="AI12:AJ12"/>
    <mergeCell ref="AK12:AL12"/>
    <mergeCell ref="AM12:AN12"/>
    <mergeCell ref="AO12:AP12"/>
    <mergeCell ref="AQ12:AR12"/>
    <mergeCell ref="AS12:AT12"/>
    <mergeCell ref="AU12:AV12"/>
    <mergeCell ref="AW12:AX12"/>
    <mergeCell ref="AY12:AZ12"/>
    <mergeCell ref="BA12:BB12"/>
    <mergeCell ref="BC12:BD12"/>
    <mergeCell ref="BE12:BF12"/>
    <mergeCell ref="BG12:BH12"/>
    <mergeCell ref="BI12:BJ12"/>
    <mergeCell ref="BK12:BL12"/>
    <mergeCell ref="BN12:BO12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C10:D10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W10:X10"/>
    <mergeCell ref="Y10:Z10"/>
    <mergeCell ref="AA10:AB10"/>
    <mergeCell ref="AC10:AD10"/>
    <mergeCell ref="AE10:AF10"/>
    <mergeCell ref="AG10:AH10"/>
    <mergeCell ref="AI10:AJ10"/>
    <mergeCell ref="AK10:AL10"/>
    <mergeCell ref="AM10:AN10"/>
    <mergeCell ref="AO10:AP10"/>
    <mergeCell ref="AQ10:AR10"/>
    <mergeCell ref="AS10:AT10"/>
    <mergeCell ref="AU10:AV10"/>
    <mergeCell ref="AW10:AX10"/>
    <mergeCell ref="AY10:AZ10"/>
    <mergeCell ref="BA10:BB10"/>
    <mergeCell ref="BC10:BD10"/>
    <mergeCell ref="BE10:BF10"/>
    <mergeCell ref="BG10:BH10"/>
    <mergeCell ref="BI10:BJ10"/>
    <mergeCell ref="BK10:BL10"/>
    <mergeCell ref="BN10:BO10"/>
    <mergeCell ref="DF6:DG6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Y7:Z7"/>
    <mergeCell ref="AA7:AB7"/>
    <mergeCell ref="AC7:AD7"/>
    <mergeCell ref="AE7:AF7"/>
    <mergeCell ref="AG7:AH7"/>
    <mergeCell ref="AI7:AJ7"/>
    <mergeCell ref="AK7:AL7"/>
    <mergeCell ref="AM7:AN7"/>
    <mergeCell ref="AO7:AP7"/>
    <mergeCell ref="AQ7:AR7"/>
    <mergeCell ref="AS7:AT7"/>
    <mergeCell ref="AU7:AV7"/>
    <mergeCell ref="AW7:AX7"/>
    <mergeCell ref="AY7:AZ7"/>
    <mergeCell ref="BA7:BB7"/>
    <mergeCell ref="BC7:BD7"/>
    <mergeCell ref="BE7:BF7"/>
    <mergeCell ref="BG7:BH7"/>
    <mergeCell ref="BI7:BJ7"/>
    <mergeCell ref="BK7:BL7"/>
    <mergeCell ref="BR10:BS10"/>
    <mergeCell ref="DH6:DI6"/>
    <mergeCell ref="DJ6:DK6"/>
    <mergeCell ref="DL6:DM6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AC6:AD6"/>
    <mergeCell ref="AE6:AF6"/>
    <mergeCell ref="AG6:AH6"/>
    <mergeCell ref="AI6:AJ6"/>
    <mergeCell ref="AK6:AL6"/>
    <mergeCell ref="AM6:AN6"/>
    <mergeCell ref="AO6:AP6"/>
    <mergeCell ref="AQ6:AR6"/>
    <mergeCell ref="AS6:AT6"/>
    <mergeCell ref="AU6:AV6"/>
    <mergeCell ref="AW6:AX6"/>
    <mergeCell ref="AY6:AZ6"/>
    <mergeCell ref="BA6:BB6"/>
    <mergeCell ref="BC6:BD6"/>
    <mergeCell ref="BE6:BF6"/>
    <mergeCell ref="BG6:BH6"/>
    <mergeCell ref="BI6:BJ6"/>
    <mergeCell ref="BK6:BL6"/>
    <mergeCell ref="BN6:BO6"/>
    <mergeCell ref="BP6:BQ6"/>
    <mergeCell ref="BR6:BS6"/>
    <mergeCell ref="BT6:BU6"/>
    <mergeCell ref="BV6:BW6"/>
    <mergeCell ref="BX6:BY6"/>
    <mergeCell ref="BZ6:CA6"/>
    <mergeCell ref="CB6:CC6"/>
    <mergeCell ref="CD6:CE6"/>
    <mergeCell ref="CF6:CG6"/>
    <mergeCell ref="CH6:CI6"/>
    <mergeCell ref="CJ6:CK6"/>
    <mergeCell ref="CP6:CQ6"/>
    <mergeCell ref="CR6:CS6"/>
    <mergeCell ref="CT6:CU6"/>
    <mergeCell ref="CV6:CW6"/>
    <mergeCell ref="CX6:CY6"/>
    <mergeCell ref="CZ6:DA6"/>
    <mergeCell ref="DB6:DC6"/>
    <mergeCell ref="DD6:DE6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AG4:AH4"/>
    <mergeCell ref="AI4:AJ4"/>
    <mergeCell ref="AK4:AL4"/>
    <mergeCell ref="AM4:AN4"/>
    <mergeCell ref="AO4:AP4"/>
    <mergeCell ref="AQ4:AR4"/>
    <mergeCell ref="AS4:AT4"/>
    <mergeCell ref="AU4:AV4"/>
    <mergeCell ref="AW4:AX4"/>
    <mergeCell ref="AY4:AZ4"/>
    <mergeCell ref="BA4:BB4"/>
    <mergeCell ref="BC4:BD4"/>
    <mergeCell ref="BE4:BF4"/>
    <mergeCell ref="BG4:BH4"/>
    <mergeCell ref="BI4:BJ4"/>
    <mergeCell ref="BK4:BL4"/>
    <mergeCell ref="BN4:BO4"/>
    <mergeCell ref="A598:A605"/>
    <mergeCell ref="C598:D598"/>
    <mergeCell ref="E598:F598"/>
    <mergeCell ref="G598:H598"/>
    <mergeCell ref="I598:J598"/>
    <mergeCell ref="K598:L598"/>
    <mergeCell ref="BK605:BL605"/>
    <mergeCell ref="AY605:AZ605"/>
    <mergeCell ref="BA605:BB605"/>
    <mergeCell ref="BC605:BD605"/>
    <mergeCell ref="BE605:BF605"/>
    <mergeCell ref="BG605:BH605"/>
    <mergeCell ref="BI605:BJ605"/>
    <mergeCell ref="AM605:AN605"/>
    <mergeCell ref="AO605:AP605"/>
    <mergeCell ref="AQ605:AR605"/>
    <mergeCell ref="AS605:AT605"/>
    <mergeCell ref="AU605:AV605"/>
    <mergeCell ref="AW605:AX605"/>
    <mergeCell ref="AA605:AB605"/>
    <mergeCell ref="AC605:AD605"/>
    <mergeCell ref="AE605:AF605"/>
    <mergeCell ref="AG605:AH605"/>
    <mergeCell ref="AI605:AJ605"/>
    <mergeCell ref="AK605:AL605"/>
    <mergeCell ref="O605:P605"/>
    <mergeCell ref="Q605:R605"/>
    <mergeCell ref="S605:T605"/>
    <mergeCell ref="U605:V605"/>
    <mergeCell ref="W605:X605"/>
    <mergeCell ref="Y605:Z605"/>
    <mergeCell ref="C605:D605"/>
    <mergeCell ref="E605:F605"/>
    <mergeCell ref="G605:H605"/>
    <mergeCell ref="I605:J605"/>
    <mergeCell ref="K605:L605"/>
    <mergeCell ref="M605:N605"/>
    <mergeCell ref="BK604:BL604"/>
    <mergeCell ref="AY604:AZ604"/>
    <mergeCell ref="BA604:BB604"/>
    <mergeCell ref="BC604:BD604"/>
    <mergeCell ref="BE604:BF604"/>
    <mergeCell ref="BG604:BH604"/>
    <mergeCell ref="BI604:BJ604"/>
    <mergeCell ref="AM604:AN604"/>
    <mergeCell ref="AO604:AP604"/>
    <mergeCell ref="AQ604:AR604"/>
    <mergeCell ref="AS604:AT604"/>
    <mergeCell ref="AU604:AV604"/>
    <mergeCell ref="AW604:AX604"/>
    <mergeCell ref="AA604:AB604"/>
    <mergeCell ref="AC604:AD604"/>
    <mergeCell ref="AE604:AF604"/>
    <mergeCell ref="AG604:AH604"/>
    <mergeCell ref="AI604:AJ604"/>
    <mergeCell ref="AK604:AL604"/>
    <mergeCell ref="O604:P604"/>
    <mergeCell ref="Q604:R604"/>
    <mergeCell ref="S604:T604"/>
    <mergeCell ref="U604:V604"/>
    <mergeCell ref="W604:X604"/>
    <mergeCell ref="Y604:Z604"/>
    <mergeCell ref="C604:D604"/>
    <mergeCell ref="E604:F604"/>
    <mergeCell ref="G604:H604"/>
    <mergeCell ref="I604:J604"/>
    <mergeCell ref="K604:L604"/>
    <mergeCell ref="M604:N604"/>
    <mergeCell ref="BA603:BB603"/>
    <mergeCell ref="BC603:BD603"/>
    <mergeCell ref="BE603:BF603"/>
    <mergeCell ref="BG603:BH603"/>
    <mergeCell ref="BI603:BJ603"/>
    <mergeCell ref="BK603:BL603"/>
    <mergeCell ref="AO603:AP603"/>
    <mergeCell ref="AQ603:AR603"/>
    <mergeCell ref="AS603:AT603"/>
    <mergeCell ref="AU603:AV603"/>
    <mergeCell ref="AW603:AX603"/>
    <mergeCell ref="AY603:AZ603"/>
    <mergeCell ref="AC603:AD603"/>
    <mergeCell ref="AE603:AF603"/>
    <mergeCell ref="AG603:AH603"/>
    <mergeCell ref="AI603:AJ603"/>
    <mergeCell ref="AK603:AL603"/>
    <mergeCell ref="AM603:AN603"/>
    <mergeCell ref="Q603:R603"/>
    <mergeCell ref="S603:T603"/>
    <mergeCell ref="U603:V603"/>
    <mergeCell ref="W603:X603"/>
    <mergeCell ref="Y603:Z603"/>
    <mergeCell ref="AA603:AB603"/>
    <mergeCell ref="C603:D603"/>
    <mergeCell ref="E603:F603"/>
    <mergeCell ref="G603:H603"/>
    <mergeCell ref="I603:J603"/>
    <mergeCell ref="K603:L603"/>
    <mergeCell ref="M603:N603"/>
    <mergeCell ref="O603:P603"/>
    <mergeCell ref="BE602:BF602"/>
    <mergeCell ref="BG602:BH602"/>
    <mergeCell ref="BI602:BJ602"/>
    <mergeCell ref="BK602:BL602"/>
    <mergeCell ref="AS602:AT602"/>
    <mergeCell ref="AU602:AV602"/>
    <mergeCell ref="AW602:AX602"/>
    <mergeCell ref="AY602:AZ602"/>
    <mergeCell ref="BA602:BB602"/>
    <mergeCell ref="BC602:BD602"/>
    <mergeCell ref="AG602:AH602"/>
    <mergeCell ref="AI602:AJ602"/>
    <mergeCell ref="AK602:AL602"/>
    <mergeCell ref="AM602:AN602"/>
    <mergeCell ref="AO602:AP602"/>
    <mergeCell ref="AQ602:AR602"/>
    <mergeCell ref="U602:V602"/>
    <mergeCell ref="W602:X602"/>
    <mergeCell ref="Y602:Z602"/>
    <mergeCell ref="AA602:AB602"/>
    <mergeCell ref="AC602:AD602"/>
    <mergeCell ref="AE602:AF602"/>
    <mergeCell ref="BK601:BL601"/>
    <mergeCell ref="C602:D602"/>
    <mergeCell ref="E602:F602"/>
    <mergeCell ref="G602:H602"/>
    <mergeCell ref="I602:J602"/>
    <mergeCell ref="K602:L602"/>
    <mergeCell ref="M602:N602"/>
    <mergeCell ref="O602:P602"/>
    <mergeCell ref="Q602:R602"/>
    <mergeCell ref="S602:T602"/>
    <mergeCell ref="AY601:AZ601"/>
    <mergeCell ref="BA601:BB601"/>
    <mergeCell ref="BC601:BD601"/>
    <mergeCell ref="BE601:BF601"/>
    <mergeCell ref="BG601:BH601"/>
    <mergeCell ref="BI601:BJ601"/>
    <mergeCell ref="AM601:AN601"/>
    <mergeCell ref="AO601:AP601"/>
    <mergeCell ref="AQ601:AR601"/>
    <mergeCell ref="AS601:AT601"/>
    <mergeCell ref="AU601:AV601"/>
    <mergeCell ref="AW601:AX601"/>
    <mergeCell ref="AA601:AB601"/>
    <mergeCell ref="AC601:AD601"/>
    <mergeCell ref="AE601:AF601"/>
    <mergeCell ref="AG601:AH601"/>
    <mergeCell ref="AI601:AJ601"/>
    <mergeCell ref="AK601:AL601"/>
    <mergeCell ref="O601:P601"/>
    <mergeCell ref="Q601:R601"/>
    <mergeCell ref="S601:T601"/>
    <mergeCell ref="U601:V601"/>
    <mergeCell ref="W601:X601"/>
    <mergeCell ref="Y601:Z601"/>
    <mergeCell ref="C601:D601"/>
    <mergeCell ref="E601:F601"/>
    <mergeCell ref="G601:H601"/>
    <mergeCell ref="I601:J601"/>
    <mergeCell ref="K601:L601"/>
    <mergeCell ref="M601:N601"/>
    <mergeCell ref="BK600:BL600"/>
    <mergeCell ref="AY600:AZ600"/>
    <mergeCell ref="BA600:BB600"/>
    <mergeCell ref="BC600:BD600"/>
    <mergeCell ref="BE600:BF600"/>
    <mergeCell ref="BG600:BH600"/>
    <mergeCell ref="BI600:BJ600"/>
    <mergeCell ref="AM600:AN600"/>
    <mergeCell ref="AO600:AP600"/>
    <mergeCell ref="AQ600:AR600"/>
    <mergeCell ref="AS600:AT600"/>
    <mergeCell ref="AU600:AV600"/>
    <mergeCell ref="AW600:AX600"/>
    <mergeCell ref="AA600:AB600"/>
    <mergeCell ref="AC600:AD600"/>
    <mergeCell ref="AE600:AF600"/>
    <mergeCell ref="AG600:AH600"/>
    <mergeCell ref="AI600:AJ600"/>
    <mergeCell ref="AK600:AL600"/>
    <mergeCell ref="O600:P600"/>
    <mergeCell ref="Q600:R600"/>
    <mergeCell ref="S600:T600"/>
    <mergeCell ref="U600:V600"/>
    <mergeCell ref="W600:X600"/>
    <mergeCell ref="Y600:Z600"/>
    <mergeCell ref="BE599:BF599"/>
    <mergeCell ref="BG599:BH599"/>
    <mergeCell ref="BI599:BJ599"/>
    <mergeCell ref="BK599:BL599"/>
    <mergeCell ref="C600:D600"/>
    <mergeCell ref="E600:F600"/>
    <mergeCell ref="G600:H600"/>
    <mergeCell ref="I600:J600"/>
    <mergeCell ref="K600:L600"/>
    <mergeCell ref="M600:N600"/>
    <mergeCell ref="AS599:AT599"/>
    <mergeCell ref="AU599:AV599"/>
    <mergeCell ref="AW599:AX599"/>
    <mergeCell ref="AY599:AZ599"/>
    <mergeCell ref="BA599:BB599"/>
    <mergeCell ref="BC599:BD599"/>
    <mergeCell ref="AG599:AH599"/>
    <mergeCell ref="AI599:AJ599"/>
    <mergeCell ref="AK599:AL599"/>
    <mergeCell ref="AM599:AN599"/>
    <mergeCell ref="AO599:AP599"/>
    <mergeCell ref="AQ599:AR599"/>
    <mergeCell ref="U599:V599"/>
    <mergeCell ref="W599:X599"/>
    <mergeCell ref="Y599:Z599"/>
    <mergeCell ref="AA599:AB599"/>
    <mergeCell ref="AC599:AD599"/>
    <mergeCell ref="AE599:AF599"/>
    <mergeCell ref="C599:D599"/>
    <mergeCell ref="E599:F599"/>
    <mergeCell ref="G599:H599"/>
    <mergeCell ref="I599:J599"/>
    <mergeCell ref="K599:L599"/>
    <mergeCell ref="M599:N599"/>
    <mergeCell ref="O599:P599"/>
    <mergeCell ref="Q599:R599"/>
    <mergeCell ref="S599:T599"/>
    <mergeCell ref="BI598:BJ598"/>
    <mergeCell ref="BK598:BL598"/>
    <mergeCell ref="AW598:AX598"/>
    <mergeCell ref="AY598:AZ598"/>
    <mergeCell ref="BA598:BB598"/>
    <mergeCell ref="BC598:BD598"/>
    <mergeCell ref="BE598:BF598"/>
    <mergeCell ref="BG598:BH598"/>
    <mergeCell ref="AK598:AL598"/>
    <mergeCell ref="AM598:AN598"/>
    <mergeCell ref="AO598:AP598"/>
    <mergeCell ref="AQ598:AR598"/>
    <mergeCell ref="AS598:AT598"/>
    <mergeCell ref="AU598:AV598"/>
    <mergeCell ref="Y598:Z598"/>
    <mergeCell ref="AA598:AB598"/>
    <mergeCell ref="AC598:AD598"/>
    <mergeCell ref="AE598:AF598"/>
    <mergeCell ref="AG598:AH598"/>
    <mergeCell ref="AI598:AJ598"/>
    <mergeCell ref="M598:N598"/>
    <mergeCell ref="O598:P598"/>
    <mergeCell ref="Q598:R598"/>
    <mergeCell ref="S598:T598"/>
    <mergeCell ref="U598:V598"/>
    <mergeCell ref="W598:X598"/>
    <mergeCell ref="CM1:CN1"/>
    <mergeCell ref="AE2:AF2"/>
    <mergeCell ref="AG2:AH2"/>
    <mergeCell ref="AI2:AJ2"/>
    <mergeCell ref="AK2:AL2"/>
    <mergeCell ref="AM2:AN2"/>
    <mergeCell ref="AO2:AP2"/>
    <mergeCell ref="S2:T2"/>
    <mergeCell ref="U2:V2"/>
    <mergeCell ref="W2:X2"/>
    <mergeCell ref="Y2:Z2"/>
    <mergeCell ref="AA2:AB2"/>
    <mergeCell ref="AC2:AD2"/>
    <mergeCell ref="BP4:BQ4"/>
    <mergeCell ref="BR4:BS4"/>
    <mergeCell ref="BT4:BU4"/>
    <mergeCell ref="BV4:BW4"/>
    <mergeCell ref="BX4:BY4"/>
    <mergeCell ref="BZ4:CA4"/>
    <mergeCell ref="CB4:CC4"/>
    <mergeCell ref="CD4:CE4"/>
    <mergeCell ref="CF4:CG4"/>
    <mergeCell ref="CH4:CI4"/>
    <mergeCell ref="CJ4:CK4"/>
    <mergeCell ref="BN5:BO5"/>
    <mergeCell ref="BP5:BQ5"/>
    <mergeCell ref="BR5:BS5"/>
    <mergeCell ref="BT5:BU5"/>
    <mergeCell ref="BV5:BW5"/>
    <mergeCell ref="BX5:BY5"/>
    <mergeCell ref="BZ5:CA5"/>
    <mergeCell ref="CB5:CC5"/>
    <mergeCell ref="CD5:CE5"/>
    <mergeCell ref="CF5:CG5"/>
    <mergeCell ref="CH5:CI5"/>
    <mergeCell ref="CJ5:CK5"/>
    <mergeCell ref="CM6:CN6"/>
    <mergeCell ref="BP10:BQ10"/>
    <mergeCell ref="DB2:DC2"/>
    <mergeCell ref="DD2:DE2"/>
    <mergeCell ref="DF2:DG2"/>
    <mergeCell ref="DH2:DI2"/>
    <mergeCell ref="DJ2:DK2"/>
    <mergeCell ref="DL2:DM2"/>
    <mergeCell ref="CP2:CQ2"/>
    <mergeCell ref="CR2:CS2"/>
    <mergeCell ref="CT2:CU2"/>
    <mergeCell ref="CV2:CW2"/>
    <mergeCell ref="CX2:CY2"/>
    <mergeCell ref="CZ2:DA2"/>
    <mergeCell ref="CB2:CC2"/>
    <mergeCell ref="CD2:CE2"/>
    <mergeCell ref="CF2:CG2"/>
    <mergeCell ref="CH2:CI2"/>
    <mergeCell ref="CJ2:CK2"/>
    <mergeCell ref="CM2:CN2"/>
    <mergeCell ref="BP2:BQ2"/>
    <mergeCell ref="BR2:BS2"/>
    <mergeCell ref="BT2:BU2"/>
    <mergeCell ref="BV2:BW2"/>
    <mergeCell ref="BX2:BY2"/>
    <mergeCell ref="BZ2:CA2"/>
    <mergeCell ref="BC2:BD2"/>
    <mergeCell ref="BE2:BF2"/>
    <mergeCell ref="BG2:BH2"/>
    <mergeCell ref="BI2:BJ2"/>
    <mergeCell ref="BK2:BL2"/>
    <mergeCell ref="BN2:BO2"/>
    <mergeCell ref="AQ2:AR2"/>
    <mergeCell ref="AS2:AT2"/>
    <mergeCell ref="AU2:AV2"/>
    <mergeCell ref="AW2:AX2"/>
    <mergeCell ref="AY2:AZ2"/>
    <mergeCell ref="BA2:BB2"/>
    <mergeCell ref="DL1:DM1"/>
    <mergeCell ref="A2:B2"/>
    <mergeCell ref="C2:D2"/>
    <mergeCell ref="E2:F2"/>
    <mergeCell ref="G2:H2"/>
    <mergeCell ref="I2:J2"/>
    <mergeCell ref="K2:L2"/>
    <mergeCell ref="M2:N2"/>
    <mergeCell ref="O2:P2"/>
    <mergeCell ref="Q2:R2"/>
    <mergeCell ref="CZ1:DA1"/>
    <mergeCell ref="DB1:DC1"/>
    <mergeCell ref="DD1:DE1"/>
    <mergeCell ref="DF1:DG1"/>
    <mergeCell ref="DH1:DI1"/>
    <mergeCell ref="DJ1:DK1"/>
    <mergeCell ref="CJ1:CK1"/>
    <mergeCell ref="CP1:CQ1"/>
    <mergeCell ref="CR1:CS1"/>
    <mergeCell ref="CT1:CU1"/>
    <mergeCell ref="CV1:CW1"/>
    <mergeCell ref="CX1:CY1"/>
    <mergeCell ref="BX1:BY1"/>
    <mergeCell ref="BZ1:CA1"/>
    <mergeCell ref="CB1:CC1"/>
    <mergeCell ref="CD1:CE1"/>
    <mergeCell ref="CF1:CG1"/>
    <mergeCell ref="CH1:CI1"/>
    <mergeCell ref="BK1:BL1"/>
    <mergeCell ref="BN1:BO1"/>
    <mergeCell ref="BP1:BQ1"/>
    <mergeCell ref="BR1:BS1"/>
    <mergeCell ref="BT1:BU1"/>
    <mergeCell ref="BV1:BW1"/>
    <mergeCell ref="AY1:AZ1"/>
    <mergeCell ref="BA1:BB1"/>
    <mergeCell ref="BC1:BD1"/>
    <mergeCell ref="BE1:BF1"/>
    <mergeCell ref="BG1:BH1"/>
    <mergeCell ref="BI1:BJ1"/>
    <mergeCell ref="AM1:AN1"/>
    <mergeCell ref="AO1:AP1"/>
    <mergeCell ref="AQ1:AR1"/>
    <mergeCell ref="AS1:AT1"/>
    <mergeCell ref="AU1:AV1"/>
    <mergeCell ref="AW1:AX1"/>
    <mergeCell ref="AA1:AB1"/>
    <mergeCell ref="AC1:AD1"/>
    <mergeCell ref="AE1:AF1"/>
    <mergeCell ref="AG1:AH1"/>
    <mergeCell ref="AI1:AJ1"/>
    <mergeCell ref="AK1:AL1"/>
    <mergeCell ref="O1:P1"/>
    <mergeCell ref="Q1:R1"/>
    <mergeCell ref="S1:T1"/>
    <mergeCell ref="U1:V1"/>
    <mergeCell ref="W1:X1"/>
    <mergeCell ref="Y1:Z1"/>
    <mergeCell ref="C1:D1"/>
    <mergeCell ref="E1:F1"/>
    <mergeCell ref="G1:H1"/>
    <mergeCell ref="I1:J1"/>
    <mergeCell ref="K1:L1"/>
    <mergeCell ref="M1:N1"/>
  </mergeCells>
  <pageMargins left="0.7" right="0.7" top="0.75" bottom="0.75" header="0.3" footer="0.3"/>
  <pageSetup paperSize="9" orientation="portrait" r:id="rId1"/>
  <ignoredErrors>
    <ignoredError sqref="O1:BM1 O2:BF2 BH2:BM2 O3:BM3 BN5:CK5 BN11:CK11 BN17:CK17 BN23:CL59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11F32-3E7F-4BA3-8B5E-8449C9DCC9D9}">
  <dimension ref="B2:E102"/>
  <sheetViews>
    <sheetView zoomScaleNormal="100" workbookViewId="0">
      <selection activeCell="C102" sqref="C102"/>
    </sheetView>
  </sheetViews>
  <sheetFormatPr baseColWidth="10" defaultRowHeight="14.5" x14ac:dyDescent="0.35"/>
  <cols>
    <col min="3" max="5" width="43.54296875" customWidth="1"/>
  </cols>
  <sheetData>
    <row r="2" spans="2:5" ht="15" customHeight="1" x14ac:dyDescent="0.35">
      <c r="B2" s="12" t="s">
        <v>133</v>
      </c>
      <c r="C2" s="12" t="s">
        <v>11</v>
      </c>
      <c r="D2" s="12" t="s">
        <v>13</v>
      </c>
      <c r="E2" s="12" t="s">
        <v>12</v>
      </c>
    </row>
    <row r="3" spans="2:5" x14ac:dyDescent="0.35">
      <c r="B3" s="8">
        <v>1</v>
      </c>
      <c r="C3" s="45">
        <f>Calculs!BG2</f>
        <v>0.27895364315138776</v>
      </c>
      <c r="D3" s="16">
        <f>Calculs!BI2</f>
        <v>2.4704670478756258E-2</v>
      </c>
      <c r="E3" s="16">
        <f>Calculs!BK2</f>
        <v>0.30365831363014401</v>
      </c>
    </row>
    <row r="4" spans="2:5" x14ac:dyDescent="0.35">
      <c r="B4" s="8">
        <v>2</v>
      </c>
      <c r="C4" s="16">
        <f>Calculs!BG7</f>
        <v>0.26243675698952112</v>
      </c>
      <c r="D4" s="16">
        <f>Calculs!BI7</f>
        <v>2.3440633080790953E-2</v>
      </c>
      <c r="E4" s="16">
        <f>Calculs!BK7</f>
        <v>0.2858773900703121</v>
      </c>
    </row>
    <row r="5" spans="2:5" x14ac:dyDescent="0.35">
      <c r="B5" s="8">
        <v>3</v>
      </c>
      <c r="C5" s="16">
        <f>Calculs!BG13</f>
        <v>0.2451055667572353</v>
      </c>
      <c r="D5" s="16">
        <f>Calculs!BI13</f>
        <v>2.2283169998750969E-2</v>
      </c>
      <c r="E5" s="16">
        <f>Calculs!BK13</f>
        <v>0.26738873675598629</v>
      </c>
    </row>
    <row r="6" spans="2:5" x14ac:dyDescent="0.35">
      <c r="B6" s="8">
        <v>4</v>
      </c>
      <c r="C6" s="16">
        <f>Calculs!BG19</f>
        <v>0.22721044364081375</v>
      </c>
      <c r="D6" s="16">
        <f>Calculs!BI19</f>
        <v>2.1218885696685414E-2</v>
      </c>
      <c r="E6" s="16">
        <f>Calculs!BK19</f>
        <v>0.24842932933749917</v>
      </c>
    </row>
    <row r="7" spans="2:5" x14ac:dyDescent="0.35">
      <c r="B7" s="8">
        <v>5</v>
      </c>
      <c r="C7" s="16">
        <f>Calculs!BG25</f>
        <v>0.2090670486451314</v>
      </c>
      <c r="D7" s="16">
        <f>Calculs!BI25</f>
        <v>2.0236323101298515E-2</v>
      </c>
      <c r="E7" s="16">
        <f>Calculs!BK25</f>
        <v>0.22930337174642992</v>
      </c>
    </row>
    <row r="8" spans="2:5" x14ac:dyDescent="0.35">
      <c r="B8" s="8">
        <v>6</v>
      </c>
      <c r="C8" s="16">
        <f>Calculs!BG31</f>
        <v>0.19103309243927291</v>
      </c>
      <c r="D8" s="16">
        <f>Calculs!BI31</f>
        <v>1.9325746969485826E-2</v>
      </c>
      <c r="E8" s="16">
        <f>Calculs!BK31</f>
        <v>0.21035883940875874</v>
      </c>
    </row>
    <row r="9" spans="2:5" x14ac:dyDescent="0.35">
      <c r="B9" s="8">
        <v>7</v>
      </c>
      <c r="C9" s="16">
        <f>Calculs!BG37</f>
        <v>0.1734739076194439</v>
      </c>
      <c r="D9" s="16">
        <f>Calculs!BI37</f>
        <v>1.847895488975957E-2</v>
      </c>
      <c r="E9" s="16">
        <f>Calculs!BK37</f>
        <v>0.19195286250920346</v>
      </c>
    </row>
    <row r="10" spans="2:5" x14ac:dyDescent="0.35">
      <c r="B10" s="8">
        <v>8</v>
      </c>
      <c r="C10" s="16">
        <f>Calculs!BG43</f>
        <v>0.15672377330132412</v>
      </c>
      <c r="D10" s="16">
        <f>Calculs!BI43</f>
        <v>1.7689093656207987E-2</v>
      </c>
      <c r="E10" s="16">
        <f>Calculs!BK43</f>
        <v>0.17441286695753211</v>
      </c>
    </row>
    <row r="11" spans="2:5" x14ac:dyDescent="0.35">
      <c r="B11" s="8">
        <v>9</v>
      </c>
      <c r="C11" s="16">
        <f>Calculs!BG49</f>
        <v>0.14105229339730224</v>
      </c>
      <c r="D11" s="16">
        <f>Calculs!BI49</f>
        <v>1.6950468385985889E-2</v>
      </c>
      <c r="E11" s="16">
        <f>Calculs!BK49</f>
        <v>0.15800276178328812</v>
      </c>
    </row>
    <row r="12" spans="2:5" x14ac:dyDescent="0.35">
      <c r="B12" s="8">
        <v>10</v>
      </c>
      <c r="C12" s="16">
        <f>Calculs!BG55</f>
        <v>0.12664368551351549</v>
      </c>
      <c r="D12" s="16">
        <f>Calculs!BI55</f>
        <v>1.625834442622703E-2</v>
      </c>
      <c r="E12" s="16">
        <f>Calculs!BK55</f>
        <v>0.14290202993974252</v>
      </c>
    </row>
    <row r="13" spans="2:5" x14ac:dyDescent="0.35">
      <c r="B13" s="8">
        <v>11</v>
      </c>
      <c r="C13" s="16">
        <f>Calculs!BG61</f>
        <v>0.11359218593407167</v>
      </c>
      <c r="D13" s="16">
        <f>Calculs!BI61</f>
        <v>1.5608752613429987E-2</v>
      </c>
      <c r="E13" s="16">
        <f>Calculs!BK61</f>
        <v>0.12920093854750164</v>
      </c>
    </row>
    <row r="14" spans="2:5" x14ac:dyDescent="0.35">
      <c r="B14" s="8">
        <v>12</v>
      </c>
      <c r="C14" s="16">
        <f>Calculs!BG67</f>
        <v>0.10191147865453276</v>
      </c>
      <c r="D14" s="16">
        <f>Calculs!BI67</f>
        <v>1.4998312517138434E-2</v>
      </c>
      <c r="E14" s="16">
        <f>Calculs!BK67</f>
        <v>0.11690979117167119</v>
      </c>
    </row>
    <row r="15" spans="2:5" x14ac:dyDescent="0.35">
      <c r="B15" s="8">
        <v>13</v>
      </c>
      <c r="C15" s="16">
        <f>Calculs!BG73</f>
        <v>9.1552691647748305E-2</v>
      </c>
      <c r="D15" s="16">
        <f>Calculs!BI73</f>
        <v>1.4424085407755539E-2</v>
      </c>
      <c r="E15" s="16">
        <f>Calculs!BK73</f>
        <v>0.10597677705550385</v>
      </c>
    </row>
    <row r="16" spans="2:5" x14ac:dyDescent="0.35">
      <c r="B16" s="8">
        <v>14</v>
      </c>
      <c r="C16" s="16">
        <f>Calculs!BG79</f>
        <v>8.2424988629377055E-2</v>
      </c>
      <c r="D16" s="16">
        <f>Calculs!BI79</f>
        <v>1.3883461884833869E-2</v>
      </c>
      <c r="E16" s="16">
        <f>Calculs!BK79</f>
        <v>9.6308450514210928E-2</v>
      </c>
    </row>
    <row r="17" spans="2:5" x14ac:dyDescent="0.35">
      <c r="B17" s="8">
        <v>15</v>
      </c>
      <c r="C17" s="16">
        <f>Calculs!BG85</f>
        <v>7.4414322746939973E-2</v>
      </c>
      <c r="D17" s="16">
        <f>Calculs!BI85</f>
        <v>1.3374082348965952E-2</v>
      </c>
      <c r="E17" s="16">
        <f>Calculs!BK85</f>
        <v>8.7788405095905922E-2</v>
      </c>
    </row>
    <row r="18" spans="2:5" x14ac:dyDescent="0.35">
      <c r="B18" s="8">
        <v>16</v>
      </c>
      <c r="C18" s="16">
        <f>Calculs!BG91</f>
        <v>6.7398098639376944E-2</v>
      </c>
      <c r="D18" s="16">
        <f>Calculs!BI91</f>
        <v>1.2893784260004716E-2</v>
      </c>
      <c r="E18" s="16">
        <f>Calculs!BK91</f>
        <v>8.0291882899381661E-2</v>
      </c>
    </row>
    <row r="19" spans="2:5" x14ac:dyDescent="0.35">
      <c r="B19" s="8">
        <v>17</v>
      </c>
      <c r="C19" s="16">
        <f>Calculs!BG97</f>
        <v>6.1255281244440699E-2</v>
      </c>
      <c r="D19" s="16">
        <f>Calculs!BI97</f>
        <v>1.2440568783330519E-2</v>
      </c>
      <c r="E19" s="16">
        <f>Calculs!BK97</f>
        <v>7.3695850027771223E-2</v>
      </c>
    </row>
    <row r="20" spans="2:5" x14ac:dyDescent="0.35">
      <c r="B20" s="8">
        <v>18</v>
      </c>
      <c r="C20" s="16">
        <f>Calculs!BG103</f>
        <v>5.5872532976751335E-2</v>
      </c>
      <c r="D20" s="16">
        <f>Calculs!BI103</f>
        <v>1.2012580106243828E-2</v>
      </c>
      <c r="E20" s="16">
        <f>Calculs!BK103</f>
        <v>6.7885113082995163E-2</v>
      </c>
    </row>
    <row r="21" spans="2:5" x14ac:dyDescent="0.35">
      <c r="B21" s="8">
        <v>19</v>
      </c>
      <c r="C21" s="16">
        <f>Calculs!BG109</f>
        <v>5.1147352601031502E-2</v>
      </c>
      <c r="D21" s="16">
        <f>Calculs!BI109</f>
        <v>1.1608092283897298E-2</v>
      </c>
      <c r="E21" s="16">
        <f>Calculs!BK109</f>
        <v>6.2755444884928804E-2</v>
      </c>
    </row>
    <row r="22" spans="2:5" x14ac:dyDescent="0.35">
      <c r="B22" s="8">
        <v>20</v>
      </c>
      <c r="C22" s="16">
        <f>Calculs!BG115</f>
        <v>4.6989181616334724E-2</v>
      </c>
      <c r="D22" s="16">
        <f>Calculs!BI115</f>
        <v>1.1225500139733674E-2</v>
      </c>
      <c r="E22" s="16">
        <f>Calculs!BK115</f>
        <v>5.82146817560684E-2</v>
      </c>
    </row>
    <row r="23" spans="2:5" x14ac:dyDescent="0.35">
      <c r="B23" s="8">
        <v>21</v>
      </c>
      <c r="C23" s="16">
        <f>Calculs!BG121</f>
        <v>4.3319260874148814E-2</v>
      </c>
      <c r="D23" s="16">
        <f>Calculs!BI121</f>
        <v>1.0863312105951661E-2</v>
      </c>
      <c r="E23" s="16">
        <f>Calculs!BK121</f>
        <v>5.4182572980100471E-2</v>
      </c>
    </row>
    <row r="24" spans="2:5" x14ac:dyDescent="0.35">
      <c r="B24" s="8">
        <v>22</v>
      </c>
      <c r="C24" s="16">
        <f>Calculs!BG127</f>
        <v>4.0069800245792056E-2</v>
      </c>
      <c r="D24" s="16">
        <f>Calculs!BI127</f>
        <v>1.052014384758322E-2</v>
      </c>
      <c r="E24" s="16">
        <f>Calculs!BK127</f>
        <v>5.0589944093375278E-2</v>
      </c>
    </row>
    <row r="25" spans="2:5" x14ac:dyDescent="0.35">
      <c r="B25" s="8">
        <v>23</v>
      </c>
      <c r="C25" s="16">
        <f>Calculs!BG133</f>
        <v>3.7182832312130834E-2</v>
      </c>
      <c r="D25" s="16">
        <f>Calculs!BI133</f>
        <v>1.0194712118901807E-2</v>
      </c>
      <c r="E25" s="16">
        <f>Calculs!BK133</f>
        <v>4.7377544431032641E-2</v>
      </c>
    </row>
    <row r="26" spans="2:5" x14ac:dyDescent="0.35">
      <c r="B26" s="8">
        <v>24</v>
      </c>
      <c r="C26" s="16">
        <f>Calculs!BG139</f>
        <v>3.4608976732252057E-2</v>
      </c>
      <c r="D26" s="16">
        <f>Calculs!BI139</f>
        <v>9.8858286478964996E-3</v>
      </c>
      <c r="E26" s="16">
        <f>Calculs!BK139</f>
        <v>4.4494805380148557E-2</v>
      </c>
    </row>
    <row r="27" spans="2:5" x14ac:dyDescent="0.35">
      <c r="B27" s="8">
        <v>25</v>
      </c>
      <c r="C27" s="16">
        <f>Calculs!BG145</f>
        <v>3.2306242893264253E-2</v>
      </c>
      <c r="D27" s="16">
        <f>Calculs!BI145</f>
        <v>9.5923940232193021E-3</v>
      </c>
      <c r="E27" s="16">
        <f>Calculs!BK145</f>
        <v>4.1898636916483559E-2</v>
      </c>
    </row>
    <row r="28" spans="2:5" x14ac:dyDescent="0.35">
      <c r="B28" s="8">
        <v>26</v>
      </c>
      <c r="C28" s="16">
        <f>Calculs!BG151</f>
        <v>3.0238934899601545E-2</v>
      </c>
      <c r="D28" s="16">
        <f>Calculs!BI151</f>
        <v>9.3133916362856499E-3</v>
      </c>
      <c r="E28" s="16">
        <f>Calculs!BK151</f>
        <v>3.9552326535887194E-2</v>
      </c>
    </row>
    <row r="29" spans="2:5" x14ac:dyDescent="0.35">
      <c r="B29" s="8">
        <v>27</v>
      </c>
      <c r="C29" s="16">
        <f>Calculs!BG157</f>
        <v>2.8376684528613045E-2</v>
      </c>
      <c r="D29" s="16">
        <f>Calculs!BI157</f>
        <v>9.0478817545212691E-3</v>
      </c>
      <c r="E29" s="16">
        <f>Calculs!BK157</f>
        <v>3.7424566283134314E-2</v>
      </c>
    </row>
    <row r="30" spans="2:5" x14ac:dyDescent="0.35">
      <c r="B30" s="8">
        <v>28</v>
      </c>
      <c r="C30" s="16">
        <f>Calculs!BG163</f>
        <v>2.669361593874589E-2</v>
      </c>
      <c r="D30" s="16">
        <f>Calculs!BI163</f>
        <v>8.7949957979923787E-3</v>
      </c>
      <c r="E30" s="16">
        <f>Calculs!BK163</f>
        <v>3.5488611736738271E-2</v>
      </c>
    </row>
    <row r="31" spans="2:5" x14ac:dyDescent="0.35">
      <c r="B31" s="8">
        <v>29</v>
      </c>
      <c r="C31" s="16">
        <f>Calculs!BG169</f>
        <v>2.5167634485394257E-2</v>
      </c>
      <c r="D31" s="16">
        <f>Calculs!BI169</f>
        <v>8.55393087673436E-3</v>
      </c>
      <c r="E31" s="16">
        <f>Calculs!BK169</f>
        <v>3.3721565362128614E-2</v>
      </c>
    </row>
    <row r="32" spans="2:5" x14ac:dyDescent="0.35">
      <c r="B32" s="8">
        <v>30</v>
      </c>
      <c r="C32" s="16">
        <f>Calculs!BG175</f>
        <v>2.377982680637275E-2</v>
      </c>
      <c r="D32" s="16">
        <f>Calculs!BI175</f>
        <v>8.3239446284085698E-3</v>
      </c>
      <c r="E32" s="16">
        <f>Calculs!BK175</f>
        <v>3.2103771434781318E-2</v>
      </c>
    </row>
    <row r="33" spans="2:5" x14ac:dyDescent="0.35">
      <c r="B33" s="8">
        <v>31</v>
      </c>
      <c r="C33" s="16">
        <f>Calculs!BG181</f>
        <v>2.2513957707148216E-2</v>
      </c>
      <c r="D33" s="16">
        <f>Calculs!BI181</f>
        <v>8.1043503794718669E-3</v>
      </c>
      <c r="E33" s="16">
        <f>Calculs!BK181</f>
        <v>3.0618308086620083E-2</v>
      </c>
    </row>
    <row r="34" spans="2:5" x14ac:dyDescent="0.35">
      <c r="B34" s="8">
        <v>32</v>
      </c>
      <c r="C34" s="16">
        <f>Calculs!BG187</f>
        <v>2.1356049654034957E-2</v>
      </c>
      <c r="D34" s="16">
        <f>Calculs!BI187</f>
        <v>7.894512639411596E-3</v>
      </c>
      <c r="E34" s="16">
        <f>Calculs!BK187</f>
        <v>2.9250562293446553E-2</v>
      </c>
    </row>
    <row r="35" spans="2:5" x14ac:dyDescent="0.35">
      <c r="B35" s="8">
        <v>33</v>
      </c>
      <c r="C35" s="16">
        <f>Calculs!BG193</f>
        <v>2.0294031888716379E-2</v>
      </c>
      <c r="D35" s="16">
        <f>Calculs!BI193</f>
        <v>7.6938429271093374E-3</v>
      </c>
      <c r="E35" s="16">
        <f>Calculs!BK193</f>
        <v>2.7987874815825715E-2</v>
      </c>
    </row>
    <row r="36" spans="2:5" x14ac:dyDescent="0.35">
      <c r="B36" s="8">
        <v>34</v>
      </c>
      <c r="C36" s="16">
        <f>Calculs!BG199</f>
        <v>1.9317447746916239E-2</v>
      </c>
      <c r="D36" s="16">
        <f>Calculs!BI199</f>
        <v>7.5017959207978394E-3</v>
      </c>
      <c r="E36" s="16">
        <f>Calculs!BK199</f>
        <v>2.6819243667714078E-2</v>
      </c>
    </row>
    <row r="37" spans="2:5" x14ac:dyDescent="0.35">
      <c r="B37" s="8">
        <v>35</v>
      </c>
      <c r="C37" s="16">
        <f>Calculs!BG205</f>
        <v>1.841721039100306E-2</v>
      </c>
      <c r="D37" s="16">
        <f>Calculs!BI205</f>
        <v>7.317865917899246E-3</v>
      </c>
      <c r="E37" s="16">
        <f>Calculs!BK205</f>
        <v>2.5735076308902306E-2</v>
      </c>
    </row>
    <row r="38" spans="2:5" x14ac:dyDescent="0.35">
      <c r="B38" s="8">
        <v>36</v>
      </c>
      <c r="C38" s="16">
        <f>Calculs!BG211</f>
        <v>1.7585398695600538E-2</v>
      </c>
      <c r="D38" s="16">
        <f>Calculs!BI211</f>
        <v>7.1415835877683539E-3</v>
      </c>
      <c r="E38" s="16">
        <f>Calculs!BK211</f>
        <v>2.4726982283368892E-2</v>
      </c>
    </row>
    <row r="39" spans="2:5" x14ac:dyDescent="0.35">
      <c r="B39" s="8">
        <v>37</v>
      </c>
      <c r="C39" s="16">
        <f>Calculs!BG217</f>
        <v>1.6815086388783762E-2</v>
      </c>
      <c r="D39" s="16">
        <f>Calculs!BI217</f>
        <v>6.972512998553399E-3</v>
      </c>
      <c r="E39" s="16">
        <f>Calculs!BK217</f>
        <v>2.3787599387337162E-2</v>
      </c>
    </row>
    <row r="40" spans="2:5" x14ac:dyDescent="0.35">
      <c r="B40" s="8">
        <v>38</v>
      </c>
      <c r="C40" s="16">
        <f>Calculs!BG223</f>
        <v>1.6100198729104578E-2</v>
      </c>
      <c r="D40" s="16">
        <f>Calculs!BI223</f>
        <v>6.8102488986361114E-3</v>
      </c>
      <c r="E40" s="16">
        <f>Calculs!BK223</f>
        <v>2.291044762774069E-2</v>
      </c>
    </row>
    <row r="41" spans="2:5" x14ac:dyDescent="0.35">
      <c r="B41" s="8">
        <v>39</v>
      </c>
      <c r="C41" s="16">
        <f>Calculs!BG229</f>
        <v>1.5435391995443954E-2</v>
      </c>
      <c r="D41" s="16">
        <f>Calculs!BI229</f>
        <v>6.654414233114977E-3</v>
      </c>
      <c r="E41" s="16">
        <f>Calculs!BK229</f>
        <v>2.2089806228558932E-2</v>
      </c>
    </row>
    <row r="42" spans="2:5" x14ac:dyDescent="0.35">
      <c r="B42" s="8">
        <v>40</v>
      </c>
      <c r="C42" s="16">
        <f>Calculs!BG235</f>
        <v>1.481595189920531E-2</v>
      </c>
      <c r="D42" s="16">
        <f>Calculs!BI235</f>
        <v>6.5046578763104553E-3</v>
      </c>
      <c r="E42" s="16">
        <f>Calculs!BK235</f>
        <v>2.1320609775515767E-2</v>
      </c>
    </row>
    <row r="43" spans="2:5" x14ac:dyDescent="0.35">
      <c r="B43" s="8">
        <v>41</v>
      </c>
      <c r="C43" s="16">
        <f>Calculs!BG241</f>
        <v>1.4237707717645532E-2</v>
      </c>
      <c r="D43" s="16">
        <f>Calculs!BI241</f>
        <v>6.3606525621174009E-3</v>
      </c>
      <c r="E43" s="16">
        <f>Calculs!BK241</f>
        <v>2.0598360279762931E-2</v>
      </c>
    </row>
    <row r="44" spans="2:5" x14ac:dyDescent="0.35">
      <c r="B44" s="8">
        <v>42</v>
      </c>
      <c r="C44" s="16">
        <f>Calculs!BG247</f>
        <v>1.3696959514601847E-2</v>
      </c>
      <c r="D44" s="16">
        <f>Calculs!BI247</f>
        <v>6.2220929950783715E-3</v>
      </c>
      <c r="E44" s="16">
        <f>Calculs!BK247</f>
        <v>1.9919052509680218E-2</v>
      </c>
    </row>
    <row r="45" spans="2:5" x14ac:dyDescent="0.35">
      <c r="B45" s="8">
        <v>43</v>
      </c>
      <c r="C45" s="16">
        <f>Calculs!BG253</f>
        <v>1.3190416280403638E-2</v>
      </c>
      <c r="D45" s="16">
        <f>Calculs!BI253</f>
        <v>6.0886941262044726E-3</v>
      </c>
      <c r="E45" s="16">
        <f>Calculs!BK253</f>
        <v>1.927911040660811E-2</v>
      </c>
    </row>
    <row r="46" spans="2:5" x14ac:dyDescent="0.35">
      <c r="B46" s="8">
        <v>44</v>
      </c>
      <c r="C46" s="16">
        <f>Calculs!BG259</f>
        <v>1.2715143203920002E-2</v>
      </c>
      <c r="D46" s="16">
        <f>Calculs!BI259</f>
        <v>5.9601895787629155E-3</v>
      </c>
      <c r="E46" s="16">
        <f>Calculs!BK259</f>
        <v>1.8675332782682918E-2</v>
      </c>
    </row>
    <row r="47" spans="2:5" x14ac:dyDescent="0.35">
      <c r="B47" s="8">
        <v>45</v>
      </c>
      <c r="C47" s="16">
        <f>Calculs!BG265</f>
        <v>1.2268516601522544E-2</v>
      </c>
      <c r="D47" s="16">
        <f>Calculs!BI265</f>
        <v>5.8363302104345038E-3</v>
      </c>
      <c r="E47" s="16">
        <f>Calculs!BK265</f>
        <v>1.8104846811957048E-2</v>
      </c>
    </row>
    <row r="48" spans="2:5" x14ac:dyDescent="0.35">
      <c r="B48" s="8">
        <v>46</v>
      </c>
      <c r="C48" s="16">
        <f>Calculs!BG271</f>
        <v>1.1848185282860895E-2</v>
      </c>
      <c r="D48" s="16">
        <f>Calculs!BI271</f>
        <v>5.7168827993925794E-3</v>
      </c>
      <c r="E48" s="16">
        <f>Calculs!BK271</f>
        <v>1.7565068082253475E-2</v>
      </c>
    </row>
    <row r="49" spans="2:5" x14ac:dyDescent="0.35">
      <c r="B49" s="8">
        <v>47</v>
      </c>
      <c r="C49" s="16">
        <f>Calculs!BG277</f>
        <v>1.1452037342211186E-2</v>
      </c>
      <c r="D49" s="16">
        <f>Calculs!BI277</f>
        <v>5.6016288429452006E-3</v>
      </c>
      <c r="E49" s="16">
        <f>Calculs!BK277</f>
        <v>1.7053666185156385E-2</v>
      </c>
    </row>
    <row r="50" spans="2:5" x14ac:dyDescent="0.35">
      <c r="B50" s="8">
        <v>48</v>
      </c>
      <c r="C50" s="16">
        <f>Calculs!BG283</f>
        <v>1.107817153535145E-2</v>
      </c>
      <c r="D50" s="16">
        <f>Calculs!BI283</f>
        <v>5.4903634584057568E-3</v>
      </c>
      <c r="E50" s="16">
        <f>Calculs!BK283</f>
        <v>1.6568534993757208E-2</v>
      </c>
    </row>
    <row r="51" spans="2:5" x14ac:dyDescent="0.35">
      <c r="B51" s="8">
        <v>49</v>
      </c>
      <c r="C51" s="16">
        <f>Calculs!BG289</f>
        <v>1.0724872542451904E-2</v>
      </c>
      <c r="D51" s="16">
        <f>Calculs!BI289</f>
        <v>5.3828943768078228E-3</v>
      </c>
      <c r="E51" s="16">
        <f>Calculs!BK289</f>
        <v>1.6107766919259726E-2</v>
      </c>
    </row>
    <row r="52" spans="2:5" x14ac:dyDescent="0.35">
      <c r="B52" s="8">
        <v>50</v>
      </c>
      <c r="C52" s="16">
        <f>Calculs!BG295</f>
        <v>1.0390589533042669E-2</v>
      </c>
      <c r="D52" s="16">
        <f>Calculs!BI295</f>
        <v>5.2790410209555046E-3</v>
      </c>
      <c r="E52" s="16">
        <f>Calculs!BK295</f>
        <v>1.5669630553998174E-2</v>
      </c>
    </row>
    <row r="53" spans="2:5" x14ac:dyDescent="0.35">
      <c r="B53" s="8">
        <v>51</v>
      </c>
      <c r="C53" s="16">
        <f>Calculs!BG301</f>
        <v>1.0073917544362048E-2</v>
      </c>
      <c r="D53" s="16">
        <f>Calculs!BI301</f>
        <v>5.178633660103518E-3</v>
      </c>
      <c r="E53" s="16">
        <f>Calculs!BK301</f>
        <v>1.5252551204465566E-2</v>
      </c>
    </row>
    <row r="54" spans="2:5" x14ac:dyDescent="0.35">
      <c r="B54" s="8">
        <v>52</v>
      </c>
      <c r="C54" s="16">
        <f>Calculs!BG307</f>
        <v>9.7735812630432052E-3</v>
      </c>
      <c r="D54" s="16">
        <f>Calculs!BI307</f>
        <v>5.0815126342932809E-3</v>
      </c>
      <c r="E54" s="16">
        <f>Calculs!BK307</f>
        <v>1.4855093897336486E-2</v>
      </c>
    </row>
    <row r="55" spans="2:5" x14ac:dyDescent="0.35">
      <c r="B55" s="8">
        <v>53</v>
      </c>
      <c r="C55" s="16">
        <f>Calculs!BG313</f>
        <v>9.4884208652039337E-3</v>
      </c>
      <c r="D55" s="16">
        <f>Calculs!BI313</f>
        <v>4.9875276420366828E-3</v>
      </c>
      <c r="E55" s="16">
        <f>Calculs!BK313</f>
        <v>1.4475948507240616E-2</v>
      </c>
    </row>
    <row r="56" spans="2:5" x14ac:dyDescent="0.35">
      <c r="B56" s="8">
        <v>54</v>
      </c>
      <c r="C56" s="16">
        <f>Calculs!BG319</f>
        <v>9.2173796240241791E-3</v>
      </c>
      <c r="D56" s="16">
        <f>Calculs!BI319</f>
        <v>4.896537085642967E-3</v>
      </c>
      <c r="E56" s="16">
        <f>Calculs!BK319</f>
        <v>1.4113916709667145E-2</v>
      </c>
    </row>
    <row r="57" spans="2:5" x14ac:dyDescent="0.35">
      <c r="B57" s="8">
        <v>55</v>
      </c>
      <c r="C57" s="16">
        <f>Calculs!BG325</f>
        <v>8.9594930388259709E-3</v>
      </c>
      <c r="D57" s="16">
        <f>Calculs!BI325</f>
        <v>4.8084074690300828E-3</v>
      </c>
      <c r="E57" s="16">
        <f>Calculs!BK325</f>
        <v>1.3767900507856054E-2</v>
      </c>
    </row>
    <row r="58" spans="2:5" x14ac:dyDescent="0.35">
      <c r="B58" s="8">
        <v>56</v>
      </c>
      <c r="C58" s="16">
        <f>Calculs!BG331</f>
        <v>8.7138792771317437E-3</v>
      </c>
      <c r="D58" s="16">
        <f>Calculs!BI331</f>
        <v>4.723012843355026E-3</v>
      </c>
      <c r="E58" s="16">
        <f>Calculs!BK331</f>
        <v>1.3436892120486769E-2</v>
      </c>
    </row>
    <row r="59" spans="2:5" x14ac:dyDescent="0.35">
      <c r="B59" s="8">
        <v>57</v>
      </c>
      <c r="C59" s="16">
        <f>Calculs!BG337</f>
        <v>8.4797307524890134E-3</v>
      </c>
      <c r="D59" s="16">
        <f>Calculs!BI337</f>
        <v>4.6402342962429339E-3</v>
      </c>
      <c r="E59" s="16">
        <f>Calculs!BK337</f>
        <v>1.3119965048731946E-2</v>
      </c>
    </row>
    <row r="60" spans="2:5" x14ac:dyDescent="0.35">
      <c r="B60" s="8">
        <v>58</v>
      </c>
      <c r="C60" s="16">
        <f>Calculs!BG343</f>
        <v>8.25630668708556E-3</v>
      </c>
      <c r="D60" s="16">
        <f>Calculs!BI343</f>
        <v>4.5599594807961318E-3</v>
      </c>
      <c r="E60" s="16">
        <f>Calculs!BK343</f>
        <v>1.2816266167881691E-2</v>
      </c>
    </row>
    <row r="61" spans="2:5" x14ac:dyDescent="0.35">
      <c r="B61" s="8">
        <v>59</v>
      </c>
      <c r="C61" s="16">
        <f>Calculs!BG349</f>
        <v>8.0429265302173845E-3</v>
      </c>
      <c r="D61" s="16">
        <f>Calculs!BI349</f>
        <v>4.4820821809260373E-3</v>
      </c>
      <c r="E61" s="16">
        <f>Calculs!BK349</f>
        <v>1.2525008711143423E-2</v>
      </c>
    </row>
    <row r="62" spans="2:5" x14ac:dyDescent="0.35">
      <c r="B62" s="8">
        <v>60</v>
      </c>
      <c r="C62" s="16">
        <f>Calculs!BG355</f>
        <v>7.8389641222285471E-3</v>
      </c>
      <c r="D62" s="16">
        <f>Calculs!BI355</f>
        <v>4.4065019098768442E-3</v>
      </c>
      <c r="E62" s="16">
        <f>Calculs!BK355</f>
        <v>1.2245466032105391E-2</v>
      </c>
    </row>
    <row r="63" spans="2:5" x14ac:dyDescent="0.35">
      <c r="B63" s="8">
        <v>61</v>
      </c>
      <c r="C63" s="16">
        <f>Calculs!BG361</f>
        <v>7.6438425092055741E-3</v>
      </c>
      <c r="D63" s="16">
        <f>Calculs!BI361</f>
        <v>4.333123539103376E-3</v>
      </c>
      <c r="E63" s="16">
        <f>Calculs!BK361</f>
        <v>1.1976966048308949E-2</v>
      </c>
    </row>
    <row r="64" spans="2:5" x14ac:dyDescent="0.35">
      <c r="B64" s="8">
        <v>62</v>
      </c>
      <c r="C64" s="16">
        <f>Calculs!BG367</f>
        <v>7.4570293269623725E-3</v>
      </c>
      <c r="D64" s="16">
        <f>Calculs!BI367</f>
        <v>4.261856954930184E-3</v>
      </c>
      <c r="E64" s="16">
        <f>Calculs!BK367</f>
        <v>1.1718886281892556E-2</v>
      </c>
    </row>
    <row r="65" spans="2:5" x14ac:dyDescent="0.35">
      <c r="B65" s="8">
        <v>63</v>
      </c>
      <c r="C65" s="16">
        <f>Calculs!BG373</f>
        <v>7.2780326840916681E-3</v>
      </c>
      <c r="D65" s="16">
        <f>Calculs!BI373</f>
        <v>4.1926167406574526E-3</v>
      </c>
      <c r="E65" s="16">
        <f>Calculs!BK373</f>
        <v>1.1470649424749121E-2</v>
      </c>
    </row>
    <row r="66" spans="2:5" x14ac:dyDescent="0.35">
      <c r="B66" s="8">
        <v>64</v>
      </c>
      <c r="C66" s="16">
        <f>Calculs!BG379</f>
        <v>7.1063974834142908E-3</v>
      </c>
      <c r="D66" s="16">
        <f>Calculs!BI379</f>
        <v>4.1253218819937085E-3</v>
      </c>
      <c r="E66" s="16">
        <f>Calculs!BK379</f>
        <v>1.1231719365408E-2</v>
      </c>
    </row>
    <row r="67" spans="2:5" x14ac:dyDescent="0.35">
      <c r="B67" s="8">
        <v>65</v>
      </c>
      <c r="C67" s="16">
        <f>Calculs!BG385</f>
        <v>6.9417021292991965E-3</v>
      </c>
      <c r="D67" s="16">
        <f>Calculs!BI385</f>
        <v>4.0598954938895647E-3</v>
      </c>
      <c r="E67" s="16">
        <f>Calculs!BK385</f>
        <v>1.1001597623188761E-2</v>
      </c>
    </row>
    <row r="68" spans="2:5" x14ac:dyDescent="0.35">
      <c r="B68" s="8">
        <v>66</v>
      </c>
      <c r="C68" s="16">
        <f>Calculs!BG391</f>
        <v>6.7835555752794952E-3</v>
      </c>
      <c r="D68" s="16">
        <f>Calculs!BI391</f>
        <v>3.996264567021084E-3</v>
      </c>
      <c r="E68" s="16">
        <f>Calculs!BK391</f>
        <v>1.077982014230058E-2</v>
      </c>
    </row>
    <row r="69" spans="2:5" x14ac:dyDescent="0.35">
      <c r="B69" s="8">
        <v>67</v>
      </c>
      <c r="C69" s="16">
        <f>Calculs!BG397</f>
        <v>6.6315946723404075E-3</v>
      </c>
      <c r="D69" s="16">
        <f>Calculs!BI397</f>
        <v>3.9343597323293206E-3</v>
      </c>
      <c r="E69" s="16">
        <f>Calculs!BK397</f>
        <v>1.0565954404669727E-2</v>
      </c>
    </row>
    <row r="70" spans="2:5" x14ac:dyDescent="0.35">
      <c r="B70" s="8">
        <v>68</v>
      </c>
      <c r="C70" s="16">
        <f>Calculs!BG403</f>
        <v>6.4854817833584297E-3</v>
      </c>
      <c r="D70" s="16">
        <f>Calculs!BI403</f>
        <v>3.8741150421649105E-3</v>
      </c>
      <c r="E70" s="16">
        <f>Calculs!BK403</f>
        <v>1.0359596825523339E-2</v>
      </c>
    </row>
    <row r="71" spans="2:5" x14ac:dyDescent="0.35">
      <c r="B71" s="8">
        <v>69</v>
      </c>
      <c r="C71" s="16">
        <f>Calculs!BG409</f>
        <v>6.3449026335581941E-3</v>
      </c>
      <c r="D71" s="16">
        <f>Calculs!BI409</f>
        <v>3.815467766714997E-3</v>
      </c>
      <c r="E71" s="16">
        <f>Calculs!BK409</f>
        <v>1.0160370400273191E-2</v>
      </c>
    </row>
    <row r="72" spans="2:5" x14ac:dyDescent="0.35">
      <c r="B72" s="8">
        <v>70</v>
      </c>
      <c r="C72" s="16">
        <f>Calculs!BG415</f>
        <v>6.2095643706317647E-3</v>
      </c>
      <c r="D72" s="16">
        <f>Calculs!BI415</f>
        <v>3.7583582045069811E-3</v>
      </c>
      <c r="E72" s="16">
        <f>Calculs!BK415</f>
        <v>9.9679225751387462E-3</v>
      </c>
    </row>
    <row r="73" spans="2:5" x14ac:dyDescent="0.35">
      <c r="B73" s="8">
        <v>71</v>
      </c>
      <c r="C73" s="16">
        <f>Calculs!BG421</f>
        <v>6.0791938114264374E-3</v>
      </c>
      <c r="D73" s="16">
        <f>Calculs!BI421</f>
        <v>3.7027295058875633E-3</v>
      </c>
      <c r="E73" s="16">
        <f>Calculs!BK421</f>
        <v>9.7819233173140011E-3</v>
      </c>
    </row>
    <row r="74" spans="2:5" x14ac:dyDescent="0.35">
      <c r="B74" s="8">
        <v>72</v>
      </c>
      <c r="C74" s="16">
        <f>Calculs!BG427</f>
        <v>5.9535358549273948E-3</v>
      </c>
      <c r="D74" s="16">
        <f>Calculs!BI427</f>
        <v>3.6485275084719481E-3</v>
      </c>
      <c r="E74" s="16">
        <f>Calculs!BK427</f>
        <v>9.6020633633993428E-3</v>
      </c>
    </row>
    <row r="75" spans="2:5" x14ac:dyDescent="0.35">
      <c r="B75" s="8">
        <v>73</v>
      </c>
      <c r="C75" s="16">
        <f>Calculs!BG433</f>
        <v>5.8323520437054566E-3</v>
      </c>
      <c r="D75" s="16">
        <f>Calculs!BI433</f>
        <v>3.5957005836439776E-3</v>
      </c>
      <c r="E75" s="16">
        <f>Calculs!BK433</f>
        <v>9.4280526273494338E-3</v>
      </c>
    </row>
    <row r="76" spans="2:5" x14ac:dyDescent="0.35">
      <c r="B76" s="8">
        <v>74</v>
      </c>
      <c r="C76" s="16">
        <f>Calculs!BG439</f>
        <v>5.7154192581217057E-3</v>
      </c>
      <c r="D76" s="16">
        <f>Calculs!BI439</f>
        <v>3.544199493265975E-3</v>
      </c>
      <c r="E76" s="16">
        <f>Calculs!BK439</f>
        <v>9.2596187513876802E-3</v>
      </c>
    </row>
    <row r="77" spans="2:5" x14ac:dyDescent="0.35">
      <c r="B77" s="8">
        <v>75</v>
      </c>
      <c r="C77" s="16">
        <f>Calculs!BG445</f>
        <v>5.6025285294264643E-3</v>
      </c>
      <c r="D77" s="16">
        <f>Calculs!BI445</f>
        <v>3.4939772558286661E-3</v>
      </c>
      <c r="E77" s="16">
        <f>Calculs!BK445</f>
        <v>9.0965057852551295E-3</v>
      </c>
    </row>
    <row r="78" spans="2:5" x14ac:dyDescent="0.35">
      <c r="B78" s="8">
        <v>76</v>
      </c>
      <c r="C78" s="16">
        <f>Calculs!BG451</f>
        <v>5.4934839594977499E-3</v>
      </c>
      <c r="D78" s="16">
        <f>Calculs!BI451</f>
        <v>3.444989021335543E-3</v>
      </c>
      <c r="E78" s="16">
        <f>Calculs!BK451</f>
        <v>8.9384729808332924E-3</v>
      </c>
    </row>
    <row r="79" spans="2:5" x14ac:dyDescent="0.35">
      <c r="B79" s="8">
        <v>77</v>
      </c>
      <c r="C79" s="16">
        <f>Calculs!BG457</f>
        <v>5.3881017363685861E-3</v>
      </c>
      <c r="D79" s="16">
        <f>Calculs!BI457</f>
        <v>3.3971919542747815E-3</v>
      </c>
      <c r="E79" s="16">
        <f>Calculs!BK457</f>
        <v>8.7852936906433685E-3</v>
      </c>
    </row>
    <row r="80" spans="2:5" x14ac:dyDescent="0.35">
      <c r="B80" s="8">
        <v>78</v>
      </c>
      <c r="C80" s="16">
        <f>Calculs!BG463</f>
        <v>5.2862092359197083E-3</v>
      </c>
      <c r="D80" s="16">
        <f>Calculs!BI463</f>
        <v>3.3505451240852385E-3</v>
      </c>
      <c r="E80" s="16">
        <f>Calculs!BK463</f>
        <v>8.636754360004946E-3</v>
      </c>
    </row>
    <row r="81" spans="2:5" x14ac:dyDescent="0.35">
      <c r="B81" s="8">
        <v>79</v>
      </c>
      <c r="C81" s="16">
        <f>Calculs!BG469</f>
        <v>5.1876442011899128E-3</v>
      </c>
      <c r="D81" s="16">
        <f>Calculs!BI469</f>
        <v>3.3050094025711958E-3</v>
      </c>
      <c r="E81" s="16">
        <f>Calculs!BK469</f>
        <v>8.4926536037611081E-3</v>
      </c>
    </row>
    <row r="82" spans="2:5" x14ac:dyDescent="0.35">
      <c r="B82" s="8">
        <v>80</v>
      </c>
      <c r="C82" s="16">
        <f>Calculs!BG475</f>
        <v>5.0922539916995789E-3</v>
      </c>
      <c r="D82" s="16">
        <f>Calculs!BI475</f>
        <v>3.2605473677651126E-3</v>
      </c>
      <c r="E82" s="16">
        <f>Calculs!BK475</f>
        <v>8.3528013594646906E-3</v>
      </c>
    </row>
    <row r="83" spans="2:5" x14ac:dyDescent="0.35">
      <c r="B83" s="8">
        <v>81</v>
      </c>
      <c r="C83" s="16">
        <f>Calculs!BG481</f>
        <v>4.999894896012433E-3</v>
      </c>
      <c r="D83" s="16">
        <f>Calculs!BI481</f>
        <v>3.2171232137773228E-3</v>
      </c>
      <c r="E83" s="16">
        <f>Calculs!BK481</f>
        <v>8.2170181097897567E-3</v>
      </c>
    </row>
    <row r="84" spans="2:5" x14ac:dyDescent="0.35">
      <c r="B84" s="8">
        <v>82</v>
      </c>
      <c r="C84" s="16">
        <f>Calculs!BG487</f>
        <v>4.9104315014905338E-3</v>
      </c>
      <c r="D84" s="16">
        <f>Calculs!BI487</f>
        <v>3.1747026662088521E-3</v>
      </c>
      <c r="E84" s="16">
        <f>Calculs!BK487</f>
        <v>8.0851341676993864E-3</v>
      </c>
    </row>
    <row r="85" spans="2:5" x14ac:dyDescent="0.35">
      <c r="B85" s="8">
        <v>83</v>
      </c>
      <c r="C85" s="16">
        <f>Calculs!BG493</f>
        <v>4.823736115841212E-3</v>
      </c>
      <c r="D85" s="16">
        <f>Calculs!BI493</f>
        <v>3.1332529027367105E-3</v>
      </c>
      <c r="E85" s="16">
        <f>Calculs!BK493</f>
        <v>7.9569890185779216E-3</v>
      </c>
    </row>
    <row r="86" spans="2:5" x14ac:dyDescent="0.35">
      <c r="B86" s="8">
        <v>84</v>
      </c>
      <c r="C86" s="16">
        <f>Calculs!BG499</f>
        <v>4.739688235623098E-3</v>
      </c>
      <c r="D86" s="16">
        <f>Calculs!BI499</f>
        <v>3.0927424785115723E-3</v>
      </c>
      <c r="E86" s="16">
        <f>Calculs!BK499</f>
        <v>7.8324307141346694E-3</v>
      </c>
    </row>
    <row r="87" spans="2:5" x14ac:dyDescent="0.35">
      <c r="B87" s="8">
        <v>85</v>
      </c>
      <c r="C87" s="16">
        <f>Calculs!BG505</f>
        <v>4.6581740573811278E-3</v>
      </c>
      <c r="D87" s="16">
        <f>Calculs!BI505</f>
        <v>3.0531412560358979E-3</v>
      </c>
      <c r="E87" s="16">
        <f>Calculs!BK505</f>
        <v>7.7113153134170257E-3</v>
      </c>
    </row>
    <row r="88" spans="2:5" x14ac:dyDescent="0.35">
      <c r="B88" s="8">
        <v>86</v>
      </c>
      <c r="C88" s="16">
        <f>Calculs!BG511</f>
        <v>4.5790860275254789E-3</v>
      </c>
      <c r="D88" s="16">
        <f>Calculs!BI511</f>
        <v>3.0144203392160241E-3</v>
      </c>
      <c r="E88" s="16">
        <f>Calculs!BK511</f>
        <v>7.5935063667415034E-3</v>
      </c>
    </row>
    <row r="89" spans="2:5" x14ac:dyDescent="0.35">
      <c r="B89" s="8">
        <v>87</v>
      </c>
      <c r="C89" s="16">
        <f>Calculs!BG517</f>
        <v>4.5023224274645555E-3</v>
      </c>
      <c r="D89" s="16">
        <f>Calculs!BI517</f>
        <v>2.976552011305159E-3</v>
      </c>
      <c r="E89" s="16">
        <f>Calculs!BK517</f>
        <v>7.4788744387697149E-3</v>
      </c>
    </row>
    <row r="90" spans="2:5" x14ac:dyDescent="0.35">
      <c r="B90" s="8">
        <v>88</v>
      </c>
      <c r="C90" s="16">
        <f>Calculs!BG523</f>
        <v>4.4277869908526677E-3</v>
      </c>
      <c r="D90" s="16">
        <f>Calculs!BI523</f>
        <v>2.9395096764755599E-3</v>
      </c>
      <c r="E90" s="16">
        <f>Calculs!BK523</f>
        <v>7.367296667328228E-3</v>
      </c>
    </row>
    <row r="91" spans="2:5" x14ac:dyDescent="0.35">
      <c r="B91" s="8">
        <v>89</v>
      </c>
      <c r="C91" s="16">
        <f>Calculs!BG529</f>
        <v>4.3553885501252144E-3</v>
      </c>
      <c r="D91" s="16">
        <f>Calculs!BI529</f>
        <v>2.9032678047781718E-3</v>
      </c>
      <c r="E91" s="16">
        <f>Calculs!BK529</f>
        <v>7.2586563549033867E-3</v>
      </c>
    </row>
    <row r="92" spans="2:5" x14ac:dyDescent="0.35">
      <c r="B92" s="8">
        <v>90</v>
      </c>
      <c r="C92" s="16">
        <f>Calculs!BG535</f>
        <v>4.285040709771904E-3</v>
      </c>
      <c r="D92" s="16">
        <f>Calculs!BI535</f>
        <v>2.8678018802655862E-3</v>
      </c>
      <c r="E92" s="16">
        <f>Calculs!BK535</f>
        <v>7.1528425900374906E-3</v>
      </c>
    </row>
    <row r="93" spans="2:5" x14ac:dyDescent="0.35">
      <c r="B93" s="8">
        <v>91</v>
      </c>
      <c r="C93" s="16">
        <f>Calculs!BG541</f>
        <v>4.2166615440465171E-3</v>
      </c>
      <c r="D93" s="16">
        <f>Calculs!BI541</f>
        <v>2.8330883520710747E-3</v>
      </c>
      <c r="E93" s="16">
        <f>Calculs!BK541</f>
        <v>7.0497498961175917E-3</v>
      </c>
    </row>
    <row r="94" spans="2:5" x14ac:dyDescent="0.35">
      <c r="B94" s="8">
        <v>92</v>
      </c>
      <c r="C94" s="16">
        <f>Calculs!BG547</f>
        <v>4.1501733170328844E-3</v>
      </c>
      <c r="D94" s="16">
        <f>Calculs!BI547</f>
        <v>2.7991045882514677E-3</v>
      </c>
      <c r="E94" s="16">
        <f>Calculs!BK547</f>
        <v>6.9492779052843521E-3</v>
      </c>
    </row>
    <row r="95" spans="2:5" x14ac:dyDescent="0.35">
      <c r="B95" s="8">
        <v>93</v>
      </c>
      <c r="C95" s="16">
        <f>Calculs!BG553</f>
        <v>4.0855022231846621E-3</v>
      </c>
      <c r="D95" s="16">
        <f>Calculs!BI553</f>
        <v>2.7658288322156997E-3</v>
      </c>
      <c r="E95" s="16">
        <f>Calculs!BK553</f>
        <v>6.8513310554003618E-3</v>
      </c>
    </row>
    <row r="96" spans="2:5" x14ac:dyDescent="0.35">
      <c r="B96" s="8">
        <v>94</v>
      </c>
      <c r="C96" s="16">
        <f>Calculs!BG559</f>
        <v>4.022578146633665E-3</v>
      </c>
      <c r="D96" s="16">
        <f>Calculs!BI559</f>
        <v>2.7332401615737458E-3</v>
      </c>
      <c r="E96" s="16">
        <f>Calculs!BK559</f>
        <v>6.7558183082074112E-3</v>
      </c>
    </row>
    <row r="97" spans="2:5" x14ac:dyDescent="0.35">
      <c r="B97" s="8">
        <v>95</v>
      </c>
      <c r="C97" s="16">
        <f>Calculs!BG565</f>
        <v>3.9613344377202268E-3</v>
      </c>
      <c r="D97" s="16">
        <f>Calculs!BI565</f>
        <v>2.7013184492523721E-3</v>
      </c>
      <c r="E97" s="16">
        <f>Calculs!BK565</f>
        <v>6.6626528869725993E-3</v>
      </c>
    </row>
    <row r="98" spans="2:5" x14ac:dyDescent="0.35">
      <c r="B98" s="8">
        <v>96</v>
      </c>
      <c r="C98" s="16">
        <f>Calculs!BG571</f>
        <v>3.9017077053415568E-3</v>
      </c>
      <c r="D98" s="16">
        <f>Calculs!BI571</f>
        <v>2.6700443267352043E-3</v>
      </c>
      <c r="E98" s="16">
        <f>Calculs!BK571</f>
        <v>6.5717520320767615E-3</v>
      </c>
    </row>
    <row r="99" spans="2:5" x14ac:dyDescent="0.35">
      <c r="B99" s="8">
        <v>97</v>
      </c>
      <c r="C99" s="16">
        <f>Calculs!BG577</f>
        <v>3.8436376238421342E-3</v>
      </c>
      <c r="D99" s="16">
        <f>Calculs!BI577</f>
        <v>2.6393991492944754E-3</v>
      </c>
      <c r="E99" s="16">
        <f>Calculs!BK577</f>
        <v>6.4830367731366096E-3</v>
      </c>
    </row>
    <row r="100" spans="2:5" x14ac:dyDescent="0.35">
      <c r="B100" s="8">
        <v>98</v>
      </c>
      <c r="C100" s="16">
        <f>Calculs!BG583</f>
        <v>3.7870667532851842E-3</v>
      </c>
      <c r="D100" s="16">
        <f>Calculs!BI583</f>
        <v>2.6093649630911267E-3</v>
      </c>
      <c r="E100" s="16">
        <f>Calculs!BK583</f>
        <v>6.3964317163763109E-3</v>
      </c>
    </row>
    <row r="101" spans="2:5" x14ac:dyDescent="0.35">
      <c r="B101" s="8">
        <v>99</v>
      </c>
      <c r="C101" s="16">
        <f>Calculs!BG589</f>
        <v>3.7319403720481792E-3</v>
      </c>
      <c r="D101" s="16">
        <f>Calculs!BI589</f>
        <v>2.5799244740288278E-3</v>
      </c>
      <c r="E101" s="16">
        <f>Calculs!BK589</f>
        <v>6.3118648460770074E-3</v>
      </c>
    </row>
    <row r="102" spans="2:5" x14ac:dyDescent="0.35">
      <c r="B102" s="8">
        <v>100</v>
      </c>
      <c r="C102" s="16">
        <f>Calculs!BG595</f>
        <v>3.678206320778542E-3</v>
      </c>
      <c r="D102" s="16">
        <f>Calculs!BI595</f>
        <v>2.5510610182545783E-3</v>
      </c>
      <c r="E102" s="16">
        <f>Calculs!BK595</f>
        <v>6.2292673390331203E-3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201E656C9F7345B094D8FDBD27483A" ma:contentTypeVersion="11" ma:contentTypeDescription="Crée un document." ma:contentTypeScope="" ma:versionID="354cf7f4205246c91de5d4bfdd0ad18f">
  <xsd:schema xmlns:xsd="http://www.w3.org/2001/XMLSchema" xmlns:xs="http://www.w3.org/2001/XMLSchema" xmlns:p="http://schemas.microsoft.com/office/2006/metadata/properties" xmlns:ns3="8df873ab-d2eb-4bea-8c55-fa064ccfd63d" xmlns:ns4="ce1a5e48-d3d2-4072-9dc8-72323b04ff34" targetNamespace="http://schemas.microsoft.com/office/2006/metadata/properties" ma:root="true" ma:fieldsID="2bf400e2435a9fdea9487b7f5eb398d0" ns3:_="" ns4:_="">
    <xsd:import namespace="8df873ab-d2eb-4bea-8c55-fa064ccfd63d"/>
    <xsd:import namespace="ce1a5e48-d3d2-4072-9dc8-72323b04ff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f873ab-d2eb-4bea-8c55-fa064ccfd6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1a5e48-d3d2-4072-9dc8-72323b04ff3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56CA33D-BB46-4865-9889-A151FA397A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f873ab-d2eb-4bea-8c55-fa064ccfd63d"/>
    <ds:schemaRef ds:uri="ce1a5e48-d3d2-4072-9dc8-72323b04ff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8F279F-8584-4CEE-8E3E-E7F28C0038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23EDE2A-F0F9-4045-9C58-E01DA69EBF82}">
  <ds:schemaRefs>
    <ds:schemaRef ds:uri="http://purl.org/dc/terms/"/>
    <ds:schemaRef ds:uri="http://schemas.openxmlformats.org/package/2006/metadata/core-properties"/>
    <ds:schemaRef ds:uri="http://purl.org/dc/dcmitype/"/>
    <ds:schemaRef ds:uri="ce1a5e48-d3d2-4072-9dc8-72323b04ff34"/>
    <ds:schemaRef ds:uri="8df873ab-d2eb-4bea-8c55-fa064ccfd63d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Explications</vt:lpstr>
      <vt:lpstr>Calculs</vt:lpstr>
      <vt:lpstr>Tableau récapitulatif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VANCAPPEL Kevin</dc:creator>
  <cp:lastModifiedBy>TERNOT Cécile</cp:lastModifiedBy>
  <dcterms:created xsi:type="dcterms:W3CDTF">2015-06-05T18:17:20Z</dcterms:created>
  <dcterms:modified xsi:type="dcterms:W3CDTF">2020-11-23T13:32:22Z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0x010100B7201E656C9F7345B094D8FDBD27483A</vt:lpwstr>
  </property>
</Properties>
</file>